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filesv-02\【更新系】ファイルｓｖ\【更新系】市長部局\【更新系】環境部\【更新系】環境業務課\050_循環型社会推進担当\00_共用\060_許可\010_許可業者業務管理報告\一般廃棄物業務管理報告書　電子化\01_ごみ業者用\"/>
    </mc:Choice>
  </mc:AlternateContent>
  <bookViews>
    <workbookView xWindow="-15" yWindow="5940" windowWidth="19230" windowHeight="5985" tabRatio="771"/>
  </bookViews>
  <sheets>
    <sheet name="事業者" sheetId="27" r:id="rId1"/>
    <sheet name="4月" sheetId="2" r:id="rId2"/>
    <sheet name="5月" sheetId="39" r:id="rId3"/>
    <sheet name="6月" sheetId="40" r:id="rId4"/>
    <sheet name="7月" sheetId="41" r:id="rId5"/>
    <sheet name="8月" sheetId="42" r:id="rId6"/>
    <sheet name="9月" sheetId="43" r:id="rId7"/>
    <sheet name="10月" sheetId="44" r:id="rId8"/>
    <sheet name="11月" sheetId="45" r:id="rId9"/>
    <sheet name="12月" sheetId="46" r:id="rId10"/>
    <sheet name="1月" sheetId="47" r:id="rId11"/>
    <sheet name="2月" sheetId="48" r:id="rId12"/>
    <sheet name="3月" sheetId="49" r:id="rId13"/>
    <sheet name="集計用" sheetId="4" r:id="rId14"/>
  </sheets>
  <definedNames>
    <definedName name="_xlnm.Print_Area" localSheetId="7">'10月'!$A$1:$AN$40</definedName>
    <definedName name="_xlnm.Print_Area" localSheetId="8">'11月'!$A$1:$AN$40</definedName>
    <definedName name="_xlnm.Print_Area" localSheetId="9">'12月'!$A$1:$AN$40</definedName>
    <definedName name="_xlnm.Print_Area" localSheetId="10">'1月'!$A$1:$AN$40</definedName>
    <definedName name="_xlnm.Print_Area" localSheetId="11">'2月'!$A$1:$AN$40</definedName>
    <definedName name="_xlnm.Print_Area" localSheetId="12">'3月'!$A$1:$AN$40</definedName>
    <definedName name="_xlnm.Print_Area" localSheetId="1">'4月'!$A$1:$AN$40</definedName>
    <definedName name="_xlnm.Print_Area" localSheetId="2">'5月'!$A$1:$AN$40</definedName>
    <definedName name="_xlnm.Print_Area" localSheetId="3">'6月'!$A$1:$AN$40</definedName>
    <definedName name="_xlnm.Print_Area" localSheetId="4">'7月'!$A$1:$AN$40</definedName>
    <definedName name="_xlnm.Print_Area" localSheetId="5">'8月'!$A$1:$AN$40</definedName>
    <definedName name="_xlnm.Print_Area" localSheetId="6">'9月'!$A$1:$AN$40</definedName>
    <definedName name="_xlnm.Print_Area" localSheetId="0">事業者!#REF!</definedName>
    <definedName name="_xlnm.Print_Area" localSheetId="13">集計用!$B$2:$K$16</definedName>
  </definedNames>
  <calcPr calcId="162913"/>
</workbook>
</file>

<file path=xl/calcChain.xml><?xml version="1.0" encoding="utf-8"?>
<calcChain xmlns="http://schemas.openxmlformats.org/spreadsheetml/2006/main">
  <c r="B1" i="49" l="1"/>
  <c r="B36" i="49" s="1"/>
  <c r="C36" i="49" s="1"/>
  <c r="B1" i="48"/>
  <c r="AM13" i="48" s="1"/>
  <c r="B1" i="47"/>
  <c r="AM13" i="47" s="1"/>
  <c r="B22" i="49"/>
  <c r="C22" i="49" s="1"/>
  <c r="C37" i="48"/>
  <c r="C36" i="48"/>
  <c r="C35" i="48"/>
  <c r="B34" i="48"/>
  <c r="C34" i="48" s="1"/>
  <c r="B18" i="48"/>
  <c r="C18" i="48" s="1"/>
  <c r="B24" i="47"/>
  <c r="C24" i="47" s="1"/>
  <c r="B8" i="47"/>
  <c r="C8" i="47" s="1"/>
  <c r="C37" i="45"/>
  <c r="C37" i="43"/>
  <c r="C37" i="40"/>
  <c r="B1" i="46"/>
  <c r="B1" i="45"/>
  <c r="B24" i="45" s="1"/>
  <c r="C24" i="45" s="1"/>
  <c r="B1" i="44"/>
  <c r="B1" i="43"/>
  <c r="B36" i="43" s="1"/>
  <c r="C36" i="43" s="1"/>
  <c r="B1" i="42"/>
  <c r="B1" i="41"/>
  <c r="B32" i="41" s="1"/>
  <c r="C32" i="41" s="1"/>
  <c r="B1" i="40"/>
  <c r="B1" i="39"/>
  <c r="AM13" i="39" s="1"/>
  <c r="B33" i="39"/>
  <c r="C33" i="39" s="1"/>
  <c r="B29" i="39"/>
  <c r="C29" i="39" s="1"/>
  <c r="B25" i="39"/>
  <c r="C25" i="39" s="1"/>
  <c r="B21" i="39"/>
  <c r="C21" i="39" s="1"/>
  <c r="B17" i="39"/>
  <c r="C17" i="39" s="1"/>
  <c r="B13" i="39"/>
  <c r="C13" i="39" s="1"/>
  <c r="B9" i="39"/>
  <c r="C9" i="39" s="1"/>
  <c r="B1" i="2"/>
  <c r="AM13" i="2" s="1"/>
  <c r="B16" i="47" l="1"/>
  <c r="C16" i="47" s="1"/>
  <c r="B32" i="47"/>
  <c r="C32" i="47" s="1"/>
  <c r="B14" i="49"/>
  <c r="C14" i="49" s="1"/>
  <c r="B30" i="49"/>
  <c r="C30" i="49" s="1"/>
  <c r="B12" i="47"/>
  <c r="C12" i="47" s="1"/>
  <c r="B20" i="47"/>
  <c r="C20" i="47" s="1"/>
  <c r="B28" i="47"/>
  <c r="C28" i="47" s="1"/>
  <c r="B36" i="47"/>
  <c r="C36" i="47" s="1"/>
  <c r="B10" i="49"/>
  <c r="C10" i="49" s="1"/>
  <c r="B18" i="49"/>
  <c r="C18" i="49" s="1"/>
  <c r="B26" i="49"/>
  <c r="C26" i="49" s="1"/>
  <c r="B34" i="49"/>
  <c r="C34" i="49" s="1"/>
  <c r="B7" i="39"/>
  <c r="C7" i="39" s="1"/>
  <c r="B11" i="39"/>
  <c r="C11" i="39" s="1"/>
  <c r="B15" i="39"/>
  <c r="C15" i="39" s="1"/>
  <c r="B19" i="39"/>
  <c r="C19" i="39" s="1"/>
  <c r="B23" i="39"/>
  <c r="C23" i="39" s="1"/>
  <c r="B27" i="39"/>
  <c r="C27" i="39" s="1"/>
  <c r="B31" i="39"/>
  <c r="C31" i="39" s="1"/>
  <c r="B35" i="39"/>
  <c r="C35" i="39" s="1"/>
  <c r="B10" i="48"/>
  <c r="C10" i="48" s="1"/>
  <c r="B26" i="48"/>
  <c r="C26" i="48" s="1"/>
  <c r="B14" i="48"/>
  <c r="C14" i="48" s="1"/>
  <c r="B22" i="48"/>
  <c r="C22" i="48" s="1"/>
  <c r="B30" i="48"/>
  <c r="C30" i="48" s="1"/>
  <c r="B10" i="47"/>
  <c r="C10" i="47" s="1"/>
  <c r="B14" i="47"/>
  <c r="C14" i="47" s="1"/>
  <c r="B18" i="47"/>
  <c r="C18" i="47" s="1"/>
  <c r="B22" i="47"/>
  <c r="C22" i="47" s="1"/>
  <c r="B26" i="47"/>
  <c r="C26" i="47" s="1"/>
  <c r="B30" i="47"/>
  <c r="C30" i="47" s="1"/>
  <c r="B34" i="47"/>
  <c r="C34" i="47" s="1"/>
  <c r="B8" i="49"/>
  <c r="C8" i="49" s="1"/>
  <c r="B12" i="49"/>
  <c r="C12" i="49" s="1"/>
  <c r="B16" i="49"/>
  <c r="C16" i="49" s="1"/>
  <c r="B20" i="49"/>
  <c r="C20" i="49" s="1"/>
  <c r="B24" i="49"/>
  <c r="C24" i="49" s="1"/>
  <c r="B28" i="49"/>
  <c r="C28" i="49" s="1"/>
  <c r="B32" i="49"/>
  <c r="C32" i="49" s="1"/>
  <c r="B8" i="48"/>
  <c r="C8" i="48" s="1"/>
  <c r="B12" i="48"/>
  <c r="C12" i="48" s="1"/>
  <c r="B16" i="48"/>
  <c r="C16" i="48" s="1"/>
  <c r="B20" i="48"/>
  <c r="C20" i="48" s="1"/>
  <c r="B24" i="48"/>
  <c r="C24" i="48" s="1"/>
  <c r="B28" i="48"/>
  <c r="C28" i="48" s="1"/>
  <c r="B32" i="48"/>
  <c r="C32" i="48" s="1"/>
  <c r="B35" i="2"/>
  <c r="C35" i="2" s="1"/>
  <c r="B31" i="2"/>
  <c r="C31" i="2" s="1"/>
  <c r="B27" i="2"/>
  <c r="C27" i="2" s="1"/>
  <c r="B23" i="2"/>
  <c r="C23" i="2" s="1"/>
  <c r="B19" i="2"/>
  <c r="C19" i="2" s="1"/>
  <c r="B15" i="2"/>
  <c r="C15" i="2" s="1"/>
  <c r="B11" i="2"/>
  <c r="C11" i="2" s="1"/>
  <c r="B12" i="41"/>
  <c r="C12" i="41" s="1"/>
  <c r="B20" i="41"/>
  <c r="C20" i="41" s="1"/>
  <c r="B28" i="41"/>
  <c r="C28" i="41" s="1"/>
  <c r="B36" i="41"/>
  <c r="C36" i="41" s="1"/>
  <c r="B14" i="43"/>
  <c r="C14" i="43" s="1"/>
  <c r="B22" i="43"/>
  <c r="C22" i="43" s="1"/>
  <c r="B30" i="43"/>
  <c r="C30" i="43" s="1"/>
  <c r="B16" i="45"/>
  <c r="C16" i="45" s="1"/>
  <c r="B32" i="45"/>
  <c r="C32" i="45" s="1"/>
  <c r="AM13" i="43"/>
  <c r="B7" i="2"/>
  <c r="C7" i="2" s="1"/>
  <c r="B33" i="2"/>
  <c r="C33" i="2" s="1"/>
  <c r="B29" i="2"/>
  <c r="C29" i="2" s="1"/>
  <c r="B25" i="2"/>
  <c r="C25" i="2" s="1"/>
  <c r="B21" i="2"/>
  <c r="C21" i="2" s="1"/>
  <c r="B17" i="2"/>
  <c r="C17" i="2" s="1"/>
  <c r="B13" i="2"/>
  <c r="C13" i="2" s="1"/>
  <c r="B9" i="2"/>
  <c r="C9" i="2" s="1"/>
  <c r="B8" i="39"/>
  <c r="C8" i="39" s="1"/>
  <c r="B10" i="39"/>
  <c r="C10" i="39" s="1"/>
  <c r="B12" i="39"/>
  <c r="C12" i="39" s="1"/>
  <c r="B14" i="39"/>
  <c r="C14" i="39" s="1"/>
  <c r="B16" i="39"/>
  <c r="C16" i="39" s="1"/>
  <c r="B18" i="39"/>
  <c r="C18" i="39" s="1"/>
  <c r="B20" i="39"/>
  <c r="C20" i="39" s="1"/>
  <c r="B22" i="39"/>
  <c r="C22" i="39" s="1"/>
  <c r="B24" i="39"/>
  <c r="C24" i="39" s="1"/>
  <c r="B26" i="39"/>
  <c r="C26" i="39" s="1"/>
  <c r="B28" i="39"/>
  <c r="C28" i="39" s="1"/>
  <c r="B30" i="39"/>
  <c r="C30" i="39" s="1"/>
  <c r="B32" i="39"/>
  <c r="C32" i="39" s="1"/>
  <c r="B34" i="39"/>
  <c r="C34" i="39" s="1"/>
  <c r="B36" i="39"/>
  <c r="C36" i="39" s="1"/>
  <c r="B8" i="41"/>
  <c r="C8" i="41" s="1"/>
  <c r="B16" i="41"/>
  <c r="C16" i="41" s="1"/>
  <c r="B24" i="41"/>
  <c r="C24" i="41" s="1"/>
  <c r="B10" i="43"/>
  <c r="C10" i="43" s="1"/>
  <c r="B18" i="43"/>
  <c r="C18" i="43" s="1"/>
  <c r="B26" i="43"/>
  <c r="C26" i="43" s="1"/>
  <c r="B8" i="45"/>
  <c r="C8" i="45" s="1"/>
  <c r="B7" i="48"/>
  <c r="C7" i="48" s="1"/>
  <c r="B9" i="48"/>
  <c r="C9" i="48" s="1"/>
  <c r="B11" i="48"/>
  <c r="C11" i="48" s="1"/>
  <c r="B13" i="48"/>
  <c r="C13" i="48" s="1"/>
  <c r="B15" i="48"/>
  <c r="C15" i="48" s="1"/>
  <c r="B17" i="48"/>
  <c r="C17" i="48" s="1"/>
  <c r="B19" i="48"/>
  <c r="C19" i="48" s="1"/>
  <c r="B21" i="48"/>
  <c r="C21" i="48" s="1"/>
  <c r="B23" i="48"/>
  <c r="C23" i="48" s="1"/>
  <c r="B25" i="48"/>
  <c r="C25" i="48" s="1"/>
  <c r="B27" i="48"/>
  <c r="C27" i="48" s="1"/>
  <c r="B29" i="48"/>
  <c r="C29" i="48" s="1"/>
  <c r="B31" i="48"/>
  <c r="C31" i="48" s="1"/>
  <c r="B33" i="48"/>
  <c r="C33" i="48" s="1"/>
  <c r="AM13" i="40"/>
  <c r="B36" i="40"/>
  <c r="C36" i="40" s="1"/>
  <c r="B35" i="40"/>
  <c r="C35" i="40" s="1"/>
  <c r="B34" i="40"/>
  <c r="C34" i="40" s="1"/>
  <c r="B33" i="40"/>
  <c r="C33" i="40" s="1"/>
  <c r="B32" i="40"/>
  <c r="C32" i="40" s="1"/>
  <c r="B31" i="40"/>
  <c r="C31" i="40" s="1"/>
  <c r="B30" i="40"/>
  <c r="C30" i="40" s="1"/>
  <c r="B29" i="40"/>
  <c r="C29" i="40" s="1"/>
  <c r="B28" i="40"/>
  <c r="C28" i="40" s="1"/>
  <c r="B27" i="40"/>
  <c r="C27" i="40" s="1"/>
  <c r="B26" i="40"/>
  <c r="C26" i="40" s="1"/>
  <c r="B25" i="40"/>
  <c r="C25" i="40" s="1"/>
  <c r="B24" i="40"/>
  <c r="C24" i="40" s="1"/>
  <c r="AM13" i="42"/>
  <c r="B36" i="42"/>
  <c r="C36" i="42" s="1"/>
  <c r="B34" i="42"/>
  <c r="C34" i="42" s="1"/>
  <c r="B32" i="42"/>
  <c r="C32" i="42" s="1"/>
  <c r="B30" i="42"/>
  <c r="C30" i="42" s="1"/>
  <c r="B28" i="42"/>
  <c r="C28" i="42" s="1"/>
  <c r="B26" i="42"/>
  <c r="C26" i="42" s="1"/>
  <c r="B24" i="42"/>
  <c r="C24" i="42" s="1"/>
  <c r="B22" i="42"/>
  <c r="C22" i="42" s="1"/>
  <c r="B20" i="42"/>
  <c r="C20" i="42" s="1"/>
  <c r="B18" i="42"/>
  <c r="C18" i="42" s="1"/>
  <c r="B16" i="42"/>
  <c r="C16" i="42" s="1"/>
  <c r="B14" i="42"/>
  <c r="C14" i="42" s="1"/>
  <c r="B12" i="42"/>
  <c r="C12" i="42" s="1"/>
  <c r="B10" i="42"/>
  <c r="C10" i="42" s="1"/>
  <c r="B8" i="42"/>
  <c r="C8" i="42" s="1"/>
  <c r="AM13" i="44"/>
  <c r="B36" i="44"/>
  <c r="C36" i="44" s="1"/>
  <c r="B34" i="44"/>
  <c r="C34" i="44" s="1"/>
  <c r="B32" i="44"/>
  <c r="C32" i="44" s="1"/>
  <c r="B30" i="44"/>
  <c r="C30" i="44" s="1"/>
  <c r="B28" i="44"/>
  <c r="C28" i="44" s="1"/>
  <c r="B26" i="44"/>
  <c r="C26" i="44" s="1"/>
  <c r="B24" i="44"/>
  <c r="C24" i="44" s="1"/>
  <c r="B22" i="44"/>
  <c r="C22" i="44" s="1"/>
  <c r="B20" i="44"/>
  <c r="C20" i="44" s="1"/>
  <c r="B18" i="44"/>
  <c r="C18" i="44" s="1"/>
  <c r="B16" i="44"/>
  <c r="C16" i="44" s="1"/>
  <c r="B14" i="44"/>
  <c r="C14" i="44" s="1"/>
  <c r="B12" i="44"/>
  <c r="C12" i="44" s="1"/>
  <c r="B10" i="44"/>
  <c r="C10" i="44" s="1"/>
  <c r="B8" i="44"/>
  <c r="C8" i="44" s="1"/>
  <c r="B37" i="44"/>
  <c r="C37" i="44" s="1"/>
  <c r="B33" i="44"/>
  <c r="C33" i="44" s="1"/>
  <c r="B29" i="44"/>
  <c r="C29" i="44" s="1"/>
  <c r="B25" i="44"/>
  <c r="C25" i="44" s="1"/>
  <c r="B21" i="44"/>
  <c r="C21" i="44" s="1"/>
  <c r="B17" i="44"/>
  <c r="C17" i="44" s="1"/>
  <c r="B13" i="44"/>
  <c r="C13" i="44" s="1"/>
  <c r="B9" i="44"/>
  <c r="C9" i="44" s="1"/>
  <c r="AM13" i="46"/>
  <c r="B36" i="46"/>
  <c r="C36" i="46" s="1"/>
  <c r="B34" i="46"/>
  <c r="C34" i="46" s="1"/>
  <c r="B32" i="46"/>
  <c r="C32" i="46" s="1"/>
  <c r="B30" i="46"/>
  <c r="C30" i="46" s="1"/>
  <c r="B28" i="46"/>
  <c r="C28" i="46" s="1"/>
  <c r="B26" i="46"/>
  <c r="C26" i="46" s="1"/>
  <c r="B24" i="46"/>
  <c r="C24" i="46" s="1"/>
  <c r="B22" i="46"/>
  <c r="C22" i="46" s="1"/>
  <c r="B20" i="46"/>
  <c r="C20" i="46" s="1"/>
  <c r="B18" i="46"/>
  <c r="C18" i="46" s="1"/>
  <c r="B16" i="46"/>
  <c r="C16" i="46" s="1"/>
  <c r="B14" i="46"/>
  <c r="C14" i="46" s="1"/>
  <c r="B12" i="46"/>
  <c r="C12" i="46" s="1"/>
  <c r="B10" i="46"/>
  <c r="C10" i="46" s="1"/>
  <c r="B8" i="46"/>
  <c r="C8" i="46" s="1"/>
  <c r="B37" i="46"/>
  <c r="C37" i="46" s="1"/>
  <c r="B33" i="46"/>
  <c r="C33" i="46" s="1"/>
  <c r="B29" i="46"/>
  <c r="C29" i="46" s="1"/>
  <c r="B25" i="46"/>
  <c r="C25" i="46" s="1"/>
  <c r="B21" i="46"/>
  <c r="C21" i="46" s="1"/>
  <c r="B17" i="46"/>
  <c r="C17" i="46" s="1"/>
  <c r="B13" i="46"/>
  <c r="C13" i="46" s="1"/>
  <c r="B9" i="46"/>
  <c r="C9" i="46" s="1"/>
  <c r="B9" i="42"/>
  <c r="C9" i="42" s="1"/>
  <c r="B13" i="42"/>
  <c r="C13" i="42" s="1"/>
  <c r="B17" i="42"/>
  <c r="C17" i="42" s="1"/>
  <c r="B21" i="42"/>
  <c r="C21" i="42" s="1"/>
  <c r="B25" i="42"/>
  <c r="C25" i="42" s="1"/>
  <c r="B29" i="42"/>
  <c r="C29" i="42" s="1"/>
  <c r="B33" i="42"/>
  <c r="C33" i="42" s="1"/>
  <c r="B37" i="42"/>
  <c r="C37" i="42" s="1"/>
  <c r="B7" i="44"/>
  <c r="C7" i="44" s="1"/>
  <c r="B15" i="44"/>
  <c r="C15" i="44" s="1"/>
  <c r="B23" i="44"/>
  <c r="C23" i="44" s="1"/>
  <c r="B31" i="44"/>
  <c r="C31" i="44" s="1"/>
  <c r="B11" i="46"/>
  <c r="C11" i="46" s="1"/>
  <c r="B19" i="46"/>
  <c r="C19" i="46" s="1"/>
  <c r="B27" i="46"/>
  <c r="C27" i="46" s="1"/>
  <c r="B35" i="46"/>
  <c r="C35" i="46" s="1"/>
  <c r="B36" i="2"/>
  <c r="C36" i="2" s="1"/>
  <c r="B34" i="2"/>
  <c r="C34" i="2" s="1"/>
  <c r="B32" i="2"/>
  <c r="C32" i="2" s="1"/>
  <c r="B30" i="2"/>
  <c r="C30" i="2" s="1"/>
  <c r="B28" i="2"/>
  <c r="C28" i="2" s="1"/>
  <c r="B26" i="2"/>
  <c r="C26" i="2" s="1"/>
  <c r="B24" i="2"/>
  <c r="C24" i="2" s="1"/>
  <c r="B22" i="2"/>
  <c r="C22" i="2" s="1"/>
  <c r="B20" i="2"/>
  <c r="C20" i="2" s="1"/>
  <c r="B18" i="2"/>
  <c r="C18" i="2" s="1"/>
  <c r="B16" i="2"/>
  <c r="C16" i="2" s="1"/>
  <c r="B14" i="2"/>
  <c r="C14" i="2" s="1"/>
  <c r="B12" i="2"/>
  <c r="C12" i="2" s="1"/>
  <c r="B10" i="2"/>
  <c r="C10" i="2" s="1"/>
  <c r="B8" i="2"/>
  <c r="C8" i="2" s="1"/>
  <c r="AM13" i="41"/>
  <c r="B37" i="41"/>
  <c r="C37" i="41" s="1"/>
  <c r="B35" i="41"/>
  <c r="C35" i="41" s="1"/>
  <c r="B33" i="41"/>
  <c r="C33" i="41" s="1"/>
  <c r="B31" i="41"/>
  <c r="C31" i="41" s="1"/>
  <c r="B29" i="41"/>
  <c r="C29" i="41" s="1"/>
  <c r="B27" i="41"/>
  <c r="C27" i="41" s="1"/>
  <c r="B25" i="41"/>
  <c r="C25" i="41" s="1"/>
  <c r="B23" i="41"/>
  <c r="C23" i="41" s="1"/>
  <c r="B21" i="41"/>
  <c r="C21" i="41" s="1"/>
  <c r="B19" i="41"/>
  <c r="C19" i="41" s="1"/>
  <c r="B17" i="41"/>
  <c r="C17" i="41" s="1"/>
  <c r="B15" i="41"/>
  <c r="C15" i="41" s="1"/>
  <c r="B13" i="41"/>
  <c r="C13" i="41" s="1"/>
  <c r="B11" i="41"/>
  <c r="C11" i="41" s="1"/>
  <c r="B9" i="41"/>
  <c r="C9" i="41" s="1"/>
  <c r="B7" i="41"/>
  <c r="C7" i="41" s="1"/>
  <c r="B35" i="43"/>
  <c r="C35" i="43" s="1"/>
  <c r="B33" i="43"/>
  <c r="C33" i="43" s="1"/>
  <c r="B34" i="43"/>
  <c r="C34" i="43" s="1"/>
  <c r="B31" i="43"/>
  <c r="C31" i="43" s="1"/>
  <c r="B29" i="43"/>
  <c r="C29" i="43" s="1"/>
  <c r="B27" i="43"/>
  <c r="C27" i="43" s="1"/>
  <c r="B25" i="43"/>
  <c r="C25" i="43" s="1"/>
  <c r="B23" i="43"/>
  <c r="C23" i="43" s="1"/>
  <c r="B21" i="43"/>
  <c r="C21" i="43" s="1"/>
  <c r="B19" i="43"/>
  <c r="C19" i="43" s="1"/>
  <c r="B17" i="43"/>
  <c r="C17" i="43" s="1"/>
  <c r="B15" i="43"/>
  <c r="C15" i="43" s="1"/>
  <c r="B13" i="43"/>
  <c r="C13" i="43" s="1"/>
  <c r="B11" i="43"/>
  <c r="C11" i="43" s="1"/>
  <c r="B9" i="43"/>
  <c r="C9" i="43" s="1"/>
  <c r="B7" i="43"/>
  <c r="C7" i="43" s="1"/>
  <c r="B35" i="45"/>
  <c r="C35" i="45" s="1"/>
  <c r="B33" i="45"/>
  <c r="C33" i="45" s="1"/>
  <c r="B31" i="45"/>
  <c r="C31" i="45" s="1"/>
  <c r="B29" i="45"/>
  <c r="C29" i="45" s="1"/>
  <c r="B27" i="45"/>
  <c r="C27" i="45" s="1"/>
  <c r="B25" i="45"/>
  <c r="C25" i="45" s="1"/>
  <c r="B23" i="45"/>
  <c r="C23" i="45" s="1"/>
  <c r="B21" i="45"/>
  <c r="C21" i="45" s="1"/>
  <c r="B19" i="45"/>
  <c r="C19" i="45" s="1"/>
  <c r="B17" i="45"/>
  <c r="C17" i="45" s="1"/>
  <c r="B15" i="45"/>
  <c r="C15" i="45" s="1"/>
  <c r="B13" i="45"/>
  <c r="C13" i="45" s="1"/>
  <c r="B11" i="45"/>
  <c r="C11" i="45" s="1"/>
  <c r="B9" i="45"/>
  <c r="C9" i="45" s="1"/>
  <c r="B7" i="45"/>
  <c r="C7" i="45" s="1"/>
  <c r="AM13" i="45"/>
  <c r="B34" i="45"/>
  <c r="C34" i="45" s="1"/>
  <c r="B30" i="45"/>
  <c r="C30" i="45" s="1"/>
  <c r="B26" i="45"/>
  <c r="C26" i="45" s="1"/>
  <c r="B22" i="45"/>
  <c r="C22" i="45" s="1"/>
  <c r="B18" i="45"/>
  <c r="C18" i="45" s="1"/>
  <c r="B14" i="45"/>
  <c r="C14" i="45" s="1"/>
  <c r="B10" i="45"/>
  <c r="C10" i="45" s="1"/>
  <c r="B7" i="40"/>
  <c r="C7" i="40" s="1"/>
  <c r="B8" i="40"/>
  <c r="C8" i="40" s="1"/>
  <c r="B9" i="40"/>
  <c r="C9" i="40" s="1"/>
  <c r="B10" i="40"/>
  <c r="C10" i="40" s="1"/>
  <c r="B11" i="40"/>
  <c r="C11" i="40" s="1"/>
  <c r="B12" i="40"/>
  <c r="C12" i="40" s="1"/>
  <c r="B13" i="40"/>
  <c r="C13" i="40" s="1"/>
  <c r="B14" i="40"/>
  <c r="C14" i="40" s="1"/>
  <c r="B15" i="40"/>
  <c r="C15" i="40" s="1"/>
  <c r="B16" i="40"/>
  <c r="C16" i="40" s="1"/>
  <c r="B17" i="40"/>
  <c r="C17" i="40" s="1"/>
  <c r="B18" i="40"/>
  <c r="C18" i="40" s="1"/>
  <c r="B19" i="40"/>
  <c r="C19" i="40" s="1"/>
  <c r="B20" i="40"/>
  <c r="C20" i="40" s="1"/>
  <c r="B21" i="40"/>
  <c r="C21" i="40" s="1"/>
  <c r="B22" i="40"/>
  <c r="C22" i="40" s="1"/>
  <c r="B23" i="40"/>
  <c r="C23" i="40" s="1"/>
  <c r="B37" i="39"/>
  <c r="C37" i="39" s="1"/>
  <c r="B10" i="41"/>
  <c r="C10" i="41" s="1"/>
  <c r="B14" i="41"/>
  <c r="C14" i="41" s="1"/>
  <c r="B18" i="41"/>
  <c r="C18" i="41" s="1"/>
  <c r="B22" i="41"/>
  <c r="C22" i="41" s="1"/>
  <c r="B26" i="41"/>
  <c r="C26" i="41" s="1"/>
  <c r="B30" i="41"/>
  <c r="C30" i="41" s="1"/>
  <c r="B34" i="41"/>
  <c r="C34" i="41" s="1"/>
  <c r="B7" i="42"/>
  <c r="C7" i="42" s="1"/>
  <c r="B11" i="42"/>
  <c r="C11" i="42" s="1"/>
  <c r="B15" i="42"/>
  <c r="C15" i="42" s="1"/>
  <c r="B19" i="42"/>
  <c r="C19" i="42" s="1"/>
  <c r="B23" i="42"/>
  <c r="C23" i="42" s="1"/>
  <c r="B27" i="42"/>
  <c r="C27" i="42" s="1"/>
  <c r="B31" i="42"/>
  <c r="C31" i="42" s="1"/>
  <c r="B35" i="42"/>
  <c r="C35" i="42" s="1"/>
  <c r="B8" i="43"/>
  <c r="C8" i="43" s="1"/>
  <c r="B12" i="43"/>
  <c r="C12" i="43" s="1"/>
  <c r="B16" i="43"/>
  <c r="C16" i="43" s="1"/>
  <c r="B20" i="43"/>
  <c r="C20" i="43" s="1"/>
  <c r="B24" i="43"/>
  <c r="C24" i="43" s="1"/>
  <c r="B28" i="43"/>
  <c r="C28" i="43" s="1"/>
  <c r="B32" i="43"/>
  <c r="C32" i="43" s="1"/>
  <c r="B11" i="44"/>
  <c r="C11" i="44" s="1"/>
  <c r="B19" i="44"/>
  <c r="C19" i="44" s="1"/>
  <c r="B27" i="44"/>
  <c r="C27" i="44" s="1"/>
  <c r="B35" i="44"/>
  <c r="C35" i="44" s="1"/>
  <c r="B12" i="45"/>
  <c r="C12" i="45" s="1"/>
  <c r="B20" i="45"/>
  <c r="C20" i="45" s="1"/>
  <c r="B28" i="45"/>
  <c r="C28" i="45" s="1"/>
  <c r="B36" i="45"/>
  <c r="C36" i="45" s="1"/>
  <c r="B7" i="46"/>
  <c r="C7" i="46" s="1"/>
  <c r="B15" i="46"/>
  <c r="C15" i="46" s="1"/>
  <c r="B23" i="46"/>
  <c r="C23" i="46" s="1"/>
  <c r="B31" i="46"/>
  <c r="C31" i="46" s="1"/>
  <c r="B37" i="47"/>
  <c r="C37" i="47" s="1"/>
  <c r="B35" i="47"/>
  <c r="C35" i="47" s="1"/>
  <c r="B33" i="47"/>
  <c r="C33" i="47" s="1"/>
  <c r="B31" i="47"/>
  <c r="C31" i="47" s="1"/>
  <c r="B29" i="47"/>
  <c r="C29" i="47" s="1"/>
  <c r="B27" i="47"/>
  <c r="C27" i="47" s="1"/>
  <c r="B25" i="47"/>
  <c r="C25" i="47" s="1"/>
  <c r="B23" i="47"/>
  <c r="C23" i="47" s="1"/>
  <c r="B21" i="47"/>
  <c r="C21" i="47" s="1"/>
  <c r="B19" i="47"/>
  <c r="C19" i="47" s="1"/>
  <c r="B17" i="47"/>
  <c r="C17" i="47" s="1"/>
  <c r="B15" i="47"/>
  <c r="C15" i="47" s="1"/>
  <c r="B13" i="47"/>
  <c r="C13" i="47" s="1"/>
  <c r="B11" i="47"/>
  <c r="C11" i="47" s="1"/>
  <c r="B9" i="47"/>
  <c r="C9" i="47" s="1"/>
  <c r="B7" i="47"/>
  <c r="C7" i="47" s="1"/>
  <c r="B37" i="49"/>
  <c r="C37" i="49" s="1"/>
  <c r="B35" i="49"/>
  <c r="C35" i="49" s="1"/>
  <c r="B33" i="49"/>
  <c r="C33" i="49" s="1"/>
  <c r="B31" i="49"/>
  <c r="C31" i="49" s="1"/>
  <c r="B29" i="49"/>
  <c r="C29" i="49" s="1"/>
  <c r="B27" i="49"/>
  <c r="C27" i="49" s="1"/>
  <c r="B25" i="49"/>
  <c r="C25" i="49" s="1"/>
  <c r="B23" i="49"/>
  <c r="C23" i="49" s="1"/>
  <c r="B21" i="49"/>
  <c r="C21" i="49" s="1"/>
  <c r="B19" i="49"/>
  <c r="C19" i="49" s="1"/>
  <c r="B17" i="49"/>
  <c r="C17" i="49" s="1"/>
  <c r="B15" i="49"/>
  <c r="C15" i="49" s="1"/>
  <c r="B13" i="49"/>
  <c r="C13" i="49" s="1"/>
  <c r="B11" i="49"/>
  <c r="C11" i="49" s="1"/>
  <c r="B9" i="49"/>
  <c r="C9" i="49" s="1"/>
  <c r="B7" i="49"/>
  <c r="C7" i="49" s="1"/>
  <c r="AM13" i="49"/>
  <c r="C37" i="2"/>
  <c r="E16" i="4" l="1"/>
  <c r="E15" i="4"/>
  <c r="E14" i="4"/>
  <c r="E13" i="4"/>
  <c r="E12" i="4"/>
  <c r="E11" i="4"/>
  <c r="E10" i="4"/>
  <c r="E9" i="4"/>
  <c r="E7" i="4"/>
  <c r="AJ38" i="49"/>
  <c r="AF38" i="49"/>
  <c r="I38" i="49"/>
  <c r="K16" i="4" s="1"/>
  <c r="H38" i="49"/>
  <c r="J16" i="4" s="1"/>
  <c r="G38" i="49"/>
  <c r="I16" i="4" s="1"/>
  <c r="F38" i="49"/>
  <c r="H16" i="4" s="1"/>
  <c r="E38" i="49"/>
  <c r="G16" i="4" s="1"/>
  <c r="D38" i="49"/>
  <c r="F16" i="4" s="1"/>
  <c r="D16" i="4" s="1"/>
  <c r="K37" i="49"/>
  <c r="J37" i="49"/>
  <c r="K36" i="49"/>
  <c r="J36" i="49"/>
  <c r="K35" i="49"/>
  <c r="J35" i="49"/>
  <c r="K34" i="49"/>
  <c r="J34" i="49"/>
  <c r="K33" i="49"/>
  <c r="J33" i="49"/>
  <c r="K32" i="49"/>
  <c r="J32" i="49"/>
  <c r="K31" i="49"/>
  <c r="J31" i="49"/>
  <c r="K30" i="49"/>
  <c r="J30" i="49"/>
  <c r="K29" i="49"/>
  <c r="J29" i="49"/>
  <c r="K28" i="49"/>
  <c r="J28" i="49"/>
  <c r="K27" i="49"/>
  <c r="J27" i="49"/>
  <c r="K26" i="49"/>
  <c r="J26" i="49"/>
  <c r="K25" i="49"/>
  <c r="J25" i="49"/>
  <c r="K24" i="49"/>
  <c r="J24" i="49"/>
  <c r="AG23" i="49"/>
  <c r="Z23" i="49"/>
  <c r="K23" i="49"/>
  <c r="J23" i="49"/>
  <c r="K22" i="49"/>
  <c r="J22" i="49"/>
  <c r="AG21" i="49"/>
  <c r="Z21" i="49"/>
  <c r="K21" i="49"/>
  <c r="J21" i="49"/>
  <c r="K20" i="49"/>
  <c r="J20" i="49"/>
  <c r="AG19" i="49"/>
  <c r="Z19" i="49"/>
  <c r="K19" i="49"/>
  <c r="J19" i="49"/>
  <c r="K18" i="49"/>
  <c r="J18" i="49"/>
  <c r="K17" i="49"/>
  <c r="J17" i="49"/>
  <c r="K16" i="49"/>
  <c r="J16" i="49"/>
  <c r="K15" i="49"/>
  <c r="J15" i="49"/>
  <c r="K14" i="49"/>
  <c r="J14" i="49"/>
  <c r="K13" i="49"/>
  <c r="J13" i="49"/>
  <c r="K12" i="49"/>
  <c r="J12" i="49"/>
  <c r="AF11" i="49"/>
  <c r="AB11" i="49"/>
  <c r="K11" i="49"/>
  <c r="J11" i="49"/>
  <c r="AB10" i="49"/>
  <c r="K10" i="49"/>
  <c r="J10" i="49"/>
  <c r="K9" i="49"/>
  <c r="J9" i="49"/>
  <c r="AB8" i="49"/>
  <c r="K8" i="49"/>
  <c r="J8" i="49"/>
  <c r="K7" i="49"/>
  <c r="J7" i="49"/>
  <c r="AJ38" i="48"/>
  <c r="AF38" i="48"/>
  <c r="I38" i="48"/>
  <c r="K15" i="4" s="1"/>
  <c r="H38" i="48"/>
  <c r="J15" i="4" s="1"/>
  <c r="G38" i="48"/>
  <c r="I15" i="4" s="1"/>
  <c r="F38" i="48"/>
  <c r="H15" i="4" s="1"/>
  <c r="E38" i="48"/>
  <c r="G15" i="4" s="1"/>
  <c r="D38" i="48"/>
  <c r="F15" i="4" s="1"/>
  <c r="D15" i="4" s="1"/>
  <c r="K37" i="48"/>
  <c r="J37" i="48"/>
  <c r="K36" i="48"/>
  <c r="J36" i="48"/>
  <c r="K35" i="48"/>
  <c r="J35" i="48"/>
  <c r="K34" i="48"/>
  <c r="J34" i="48"/>
  <c r="K33" i="48"/>
  <c r="J33" i="48"/>
  <c r="K32" i="48"/>
  <c r="J32" i="48"/>
  <c r="K31" i="48"/>
  <c r="J31" i="48"/>
  <c r="K30" i="48"/>
  <c r="J30" i="48"/>
  <c r="K29" i="48"/>
  <c r="J29" i="48"/>
  <c r="K28" i="48"/>
  <c r="J28" i="48"/>
  <c r="K27" i="48"/>
  <c r="J27" i="48"/>
  <c r="K26" i="48"/>
  <c r="J26" i="48"/>
  <c r="K25" i="48"/>
  <c r="J25" i="48"/>
  <c r="K24" i="48"/>
  <c r="J24" i="48"/>
  <c r="AG23" i="48"/>
  <c r="Z23" i="48"/>
  <c r="K23" i="48"/>
  <c r="J23" i="48"/>
  <c r="K22" i="48"/>
  <c r="J22" i="48"/>
  <c r="AG21" i="48"/>
  <c r="Z21" i="48"/>
  <c r="K21" i="48"/>
  <c r="J21" i="48"/>
  <c r="K20" i="48"/>
  <c r="J20" i="48"/>
  <c r="AG19" i="48"/>
  <c r="Z19" i="48"/>
  <c r="K19" i="48"/>
  <c r="J19" i="48"/>
  <c r="K18" i="48"/>
  <c r="J18" i="48"/>
  <c r="K17" i="48"/>
  <c r="J17" i="48"/>
  <c r="K16" i="48"/>
  <c r="J16" i="48"/>
  <c r="K15" i="48"/>
  <c r="J15" i="48"/>
  <c r="K14" i="48"/>
  <c r="J14" i="48"/>
  <c r="K13" i="48"/>
  <c r="J13" i="48"/>
  <c r="K12" i="48"/>
  <c r="J12" i="48"/>
  <c r="AF11" i="48"/>
  <c r="AB11" i="48"/>
  <c r="K11" i="48"/>
  <c r="J11" i="48"/>
  <c r="AB10" i="48"/>
  <c r="K10" i="48"/>
  <c r="J10" i="48"/>
  <c r="K9" i="48"/>
  <c r="J9" i="48"/>
  <c r="AB8" i="48"/>
  <c r="K8" i="48"/>
  <c r="J8" i="48"/>
  <c r="K7" i="48"/>
  <c r="J7" i="48"/>
  <c r="AJ38" i="47"/>
  <c r="AF38" i="47"/>
  <c r="I38" i="47"/>
  <c r="K14" i="4" s="1"/>
  <c r="H38" i="47"/>
  <c r="J14" i="4" s="1"/>
  <c r="G38" i="47"/>
  <c r="I14" i="4" s="1"/>
  <c r="F38" i="47"/>
  <c r="H14" i="4" s="1"/>
  <c r="E38" i="47"/>
  <c r="G14" i="4" s="1"/>
  <c r="D38" i="47"/>
  <c r="F14" i="4" s="1"/>
  <c r="D14" i="4" s="1"/>
  <c r="K37" i="47"/>
  <c r="J37" i="47"/>
  <c r="K36" i="47"/>
  <c r="J36" i="47"/>
  <c r="K35" i="47"/>
  <c r="J35" i="47"/>
  <c r="K34" i="47"/>
  <c r="J34" i="47"/>
  <c r="K33" i="47"/>
  <c r="J33" i="47"/>
  <c r="K32" i="47"/>
  <c r="J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K24" i="47"/>
  <c r="J24" i="47"/>
  <c r="AG23" i="47"/>
  <c r="Z23" i="47"/>
  <c r="K23" i="47"/>
  <c r="J23" i="47"/>
  <c r="K22" i="47"/>
  <c r="J22" i="47"/>
  <c r="AG21" i="47"/>
  <c r="Z21" i="47"/>
  <c r="K21" i="47"/>
  <c r="J21" i="47"/>
  <c r="K20" i="47"/>
  <c r="J20" i="47"/>
  <c r="AG19" i="47"/>
  <c r="Z19" i="47"/>
  <c r="K19" i="47"/>
  <c r="J19" i="47"/>
  <c r="K18" i="47"/>
  <c r="J18" i="47"/>
  <c r="K17" i="47"/>
  <c r="J17" i="47"/>
  <c r="K16" i="47"/>
  <c r="J16" i="47"/>
  <c r="K15" i="47"/>
  <c r="J15" i="47"/>
  <c r="K14" i="47"/>
  <c r="J14" i="47"/>
  <c r="K13" i="47"/>
  <c r="J13" i="47"/>
  <c r="K12" i="47"/>
  <c r="J12" i="47"/>
  <c r="AF11" i="47"/>
  <c r="AB11" i="47"/>
  <c r="K11" i="47"/>
  <c r="J11" i="47"/>
  <c r="AB10" i="47"/>
  <c r="K10" i="47"/>
  <c r="J10" i="47"/>
  <c r="K9" i="47"/>
  <c r="J9" i="47"/>
  <c r="AB8" i="47"/>
  <c r="K8" i="47"/>
  <c r="J8" i="47"/>
  <c r="K7" i="47"/>
  <c r="J7" i="47"/>
  <c r="AJ38" i="46"/>
  <c r="AF38" i="46"/>
  <c r="I38" i="46"/>
  <c r="K13" i="4" s="1"/>
  <c r="H38" i="46"/>
  <c r="J13" i="4" s="1"/>
  <c r="G38" i="46"/>
  <c r="I13" i="4" s="1"/>
  <c r="F38" i="46"/>
  <c r="H13" i="4" s="1"/>
  <c r="E38" i="46"/>
  <c r="G13" i="4" s="1"/>
  <c r="D38" i="46"/>
  <c r="F13" i="4" s="1"/>
  <c r="D13" i="4" s="1"/>
  <c r="K37" i="46"/>
  <c r="J37" i="46"/>
  <c r="K36" i="46"/>
  <c r="J36" i="46"/>
  <c r="K35" i="46"/>
  <c r="J35" i="46"/>
  <c r="K34" i="46"/>
  <c r="J34" i="46"/>
  <c r="K33" i="46"/>
  <c r="J33" i="46"/>
  <c r="K32" i="46"/>
  <c r="J32" i="46"/>
  <c r="K31" i="46"/>
  <c r="J31" i="46"/>
  <c r="K30" i="46"/>
  <c r="J30" i="46"/>
  <c r="K29" i="46"/>
  <c r="J29" i="46"/>
  <c r="K28" i="46"/>
  <c r="J28" i="46"/>
  <c r="K27" i="46"/>
  <c r="J27" i="46"/>
  <c r="K26" i="46"/>
  <c r="J26" i="46"/>
  <c r="K25" i="46"/>
  <c r="J25" i="46"/>
  <c r="K24" i="46"/>
  <c r="J24" i="46"/>
  <c r="AG23" i="46"/>
  <c r="Z23" i="46"/>
  <c r="K23" i="46"/>
  <c r="J23" i="46"/>
  <c r="K22" i="46"/>
  <c r="J22" i="46"/>
  <c r="AG21" i="46"/>
  <c r="Z21" i="46"/>
  <c r="K21" i="46"/>
  <c r="J21" i="46"/>
  <c r="K20" i="46"/>
  <c r="J20" i="46"/>
  <c r="AG19" i="46"/>
  <c r="Z19" i="46"/>
  <c r="K19" i="46"/>
  <c r="J19" i="46"/>
  <c r="K18" i="46"/>
  <c r="J18" i="46"/>
  <c r="K17" i="46"/>
  <c r="J17" i="46"/>
  <c r="K16" i="46"/>
  <c r="J16" i="46"/>
  <c r="K15" i="46"/>
  <c r="J15" i="46"/>
  <c r="K14" i="46"/>
  <c r="J14" i="46"/>
  <c r="K13" i="46"/>
  <c r="J13" i="46"/>
  <c r="K12" i="46"/>
  <c r="J12" i="46"/>
  <c r="AF11" i="46"/>
  <c r="AB11" i="46"/>
  <c r="K11" i="46"/>
  <c r="J11" i="46"/>
  <c r="AB10" i="46"/>
  <c r="K10" i="46"/>
  <c r="J10" i="46"/>
  <c r="K9" i="46"/>
  <c r="J9" i="46"/>
  <c r="AB8" i="46"/>
  <c r="K8" i="46"/>
  <c r="J8" i="46"/>
  <c r="K7" i="46"/>
  <c r="J7" i="46"/>
  <c r="AJ38" i="45"/>
  <c r="AF38" i="45"/>
  <c r="I38" i="45"/>
  <c r="K12" i="4" s="1"/>
  <c r="H38" i="45"/>
  <c r="J12" i="4" s="1"/>
  <c r="G38" i="45"/>
  <c r="I12" i="4" s="1"/>
  <c r="F38" i="45"/>
  <c r="H12" i="4" s="1"/>
  <c r="E38" i="45"/>
  <c r="G12" i="4" s="1"/>
  <c r="D38" i="45"/>
  <c r="F12" i="4" s="1"/>
  <c r="D12" i="4" s="1"/>
  <c r="K37" i="45"/>
  <c r="J37" i="45"/>
  <c r="K36" i="45"/>
  <c r="J36" i="45"/>
  <c r="K35" i="45"/>
  <c r="J35" i="45"/>
  <c r="K34" i="45"/>
  <c r="J34" i="45"/>
  <c r="K33" i="45"/>
  <c r="J33" i="45"/>
  <c r="K32" i="45"/>
  <c r="J32" i="45"/>
  <c r="K31" i="45"/>
  <c r="J31" i="45"/>
  <c r="K30" i="45"/>
  <c r="J30" i="45"/>
  <c r="K29" i="45"/>
  <c r="J29" i="45"/>
  <c r="K28" i="45"/>
  <c r="J28" i="45"/>
  <c r="K27" i="45"/>
  <c r="J27" i="45"/>
  <c r="K26" i="45"/>
  <c r="J26" i="45"/>
  <c r="K25" i="45"/>
  <c r="J25" i="45"/>
  <c r="K24" i="45"/>
  <c r="J24" i="45"/>
  <c r="AG23" i="45"/>
  <c r="Z23" i="45"/>
  <c r="K23" i="45"/>
  <c r="J23" i="45"/>
  <c r="K22" i="45"/>
  <c r="J22" i="45"/>
  <c r="AG21" i="45"/>
  <c r="Z21" i="45"/>
  <c r="K21" i="45"/>
  <c r="J21" i="45"/>
  <c r="K20" i="45"/>
  <c r="J20" i="45"/>
  <c r="AG19" i="45"/>
  <c r="Z19" i="45"/>
  <c r="K19" i="45"/>
  <c r="J19" i="45"/>
  <c r="K18" i="45"/>
  <c r="J18" i="45"/>
  <c r="K17" i="45"/>
  <c r="J17" i="45"/>
  <c r="K16" i="45"/>
  <c r="J16" i="45"/>
  <c r="K15" i="45"/>
  <c r="J15" i="45"/>
  <c r="K14" i="45"/>
  <c r="J14" i="45"/>
  <c r="K13" i="45"/>
  <c r="J13" i="45"/>
  <c r="K12" i="45"/>
  <c r="J12" i="45"/>
  <c r="AF11" i="45"/>
  <c r="AB11" i="45"/>
  <c r="K11" i="45"/>
  <c r="J11" i="45"/>
  <c r="AB10" i="45"/>
  <c r="K10" i="45"/>
  <c r="J10" i="45"/>
  <c r="K9" i="45"/>
  <c r="J9" i="45"/>
  <c r="AB8" i="45"/>
  <c r="K8" i="45"/>
  <c r="J8" i="45"/>
  <c r="K7" i="45"/>
  <c r="J7" i="45"/>
  <c r="AJ38" i="44"/>
  <c r="AF38" i="44"/>
  <c r="I38" i="44"/>
  <c r="K11" i="4" s="1"/>
  <c r="H38" i="44"/>
  <c r="J11" i="4" s="1"/>
  <c r="G38" i="44"/>
  <c r="I11" i="4" s="1"/>
  <c r="F38" i="44"/>
  <c r="H11" i="4" s="1"/>
  <c r="E38" i="44"/>
  <c r="G11" i="4" s="1"/>
  <c r="D38" i="44"/>
  <c r="F11" i="4" s="1"/>
  <c r="D11" i="4" s="1"/>
  <c r="K37" i="44"/>
  <c r="J37" i="44"/>
  <c r="K36" i="44"/>
  <c r="J36" i="44"/>
  <c r="K35" i="44"/>
  <c r="J35" i="44"/>
  <c r="K34" i="44"/>
  <c r="J34" i="44"/>
  <c r="K33" i="44"/>
  <c r="J33" i="44"/>
  <c r="K32" i="44"/>
  <c r="J32" i="44"/>
  <c r="K31" i="44"/>
  <c r="J31" i="44"/>
  <c r="K30" i="44"/>
  <c r="J30" i="44"/>
  <c r="K29" i="44"/>
  <c r="J29" i="44"/>
  <c r="K28" i="44"/>
  <c r="J28" i="44"/>
  <c r="K27" i="44"/>
  <c r="J27" i="44"/>
  <c r="K26" i="44"/>
  <c r="J26" i="44"/>
  <c r="K25" i="44"/>
  <c r="J25" i="44"/>
  <c r="K24" i="44"/>
  <c r="J24" i="44"/>
  <c r="AG23" i="44"/>
  <c r="Z23" i="44"/>
  <c r="K23" i="44"/>
  <c r="J23" i="44"/>
  <c r="K22" i="44"/>
  <c r="J22" i="44"/>
  <c r="AG21" i="44"/>
  <c r="Z21" i="44"/>
  <c r="K21" i="44"/>
  <c r="J21" i="44"/>
  <c r="K20" i="44"/>
  <c r="J20" i="44"/>
  <c r="AG19" i="44"/>
  <c r="Z19" i="44"/>
  <c r="K19" i="44"/>
  <c r="J19" i="44"/>
  <c r="K18" i="44"/>
  <c r="J18" i="44"/>
  <c r="K17" i="44"/>
  <c r="J17" i="44"/>
  <c r="K16" i="44"/>
  <c r="J16" i="44"/>
  <c r="K15" i="44"/>
  <c r="J15" i="44"/>
  <c r="K14" i="44"/>
  <c r="J14" i="44"/>
  <c r="K13" i="44"/>
  <c r="J13" i="44"/>
  <c r="K12" i="44"/>
  <c r="J12" i="44"/>
  <c r="AF11" i="44"/>
  <c r="AB11" i="44"/>
  <c r="K11" i="44"/>
  <c r="J11" i="44"/>
  <c r="AB10" i="44"/>
  <c r="K10" i="44"/>
  <c r="J10" i="44"/>
  <c r="K9" i="44"/>
  <c r="J9" i="44"/>
  <c r="AB8" i="44"/>
  <c r="K8" i="44"/>
  <c r="J8" i="44"/>
  <c r="K7" i="44"/>
  <c r="J7" i="44"/>
  <c r="AJ38" i="43"/>
  <c r="AF38" i="43"/>
  <c r="I38" i="43"/>
  <c r="K10" i="4" s="1"/>
  <c r="H38" i="43"/>
  <c r="J10" i="4" s="1"/>
  <c r="G38" i="43"/>
  <c r="I10" i="4" s="1"/>
  <c r="F38" i="43"/>
  <c r="H10" i="4" s="1"/>
  <c r="E38" i="43"/>
  <c r="G10" i="4" s="1"/>
  <c r="D38" i="43"/>
  <c r="F10" i="4" s="1"/>
  <c r="D10" i="4" s="1"/>
  <c r="K37" i="43"/>
  <c r="J37" i="43"/>
  <c r="K36" i="43"/>
  <c r="J36" i="43"/>
  <c r="K35" i="43"/>
  <c r="J35" i="43"/>
  <c r="K34" i="43"/>
  <c r="J34" i="43"/>
  <c r="K33" i="43"/>
  <c r="J33" i="43"/>
  <c r="K32" i="43"/>
  <c r="J32" i="43"/>
  <c r="K31" i="43"/>
  <c r="J31" i="43"/>
  <c r="K30" i="43"/>
  <c r="J30" i="43"/>
  <c r="K29" i="43"/>
  <c r="J29" i="43"/>
  <c r="K28" i="43"/>
  <c r="J28" i="43"/>
  <c r="K27" i="43"/>
  <c r="J27" i="43"/>
  <c r="K26" i="43"/>
  <c r="J26" i="43"/>
  <c r="K25" i="43"/>
  <c r="J25" i="43"/>
  <c r="K24" i="43"/>
  <c r="J24" i="43"/>
  <c r="AG23" i="43"/>
  <c r="Z23" i="43"/>
  <c r="K23" i="43"/>
  <c r="J23" i="43"/>
  <c r="K22" i="43"/>
  <c r="J22" i="43"/>
  <c r="AG21" i="43"/>
  <c r="Z21" i="43"/>
  <c r="K21" i="43"/>
  <c r="J21" i="43"/>
  <c r="K20" i="43"/>
  <c r="J20" i="43"/>
  <c r="AG19" i="43"/>
  <c r="Z19" i="43"/>
  <c r="K19" i="43"/>
  <c r="J19" i="43"/>
  <c r="K18" i="43"/>
  <c r="J18" i="43"/>
  <c r="K17" i="43"/>
  <c r="J17" i="43"/>
  <c r="K16" i="43"/>
  <c r="J16" i="43"/>
  <c r="K15" i="43"/>
  <c r="J15" i="43"/>
  <c r="K14" i="43"/>
  <c r="J14" i="43"/>
  <c r="K13" i="43"/>
  <c r="J13" i="43"/>
  <c r="K12" i="43"/>
  <c r="J12" i="43"/>
  <c r="AF11" i="43"/>
  <c r="AB11" i="43"/>
  <c r="K11" i="43"/>
  <c r="J11" i="43"/>
  <c r="AB10" i="43"/>
  <c r="K10" i="43"/>
  <c r="J10" i="43"/>
  <c r="K9" i="43"/>
  <c r="J9" i="43"/>
  <c r="AB8" i="43"/>
  <c r="K8" i="43"/>
  <c r="J8" i="43"/>
  <c r="K7" i="43"/>
  <c r="J7" i="43"/>
  <c r="AJ38" i="42"/>
  <c r="AF38" i="42"/>
  <c r="I38" i="42"/>
  <c r="K9" i="4" s="1"/>
  <c r="H38" i="42"/>
  <c r="J9" i="4" s="1"/>
  <c r="G38" i="42"/>
  <c r="I9" i="4" s="1"/>
  <c r="F38" i="42"/>
  <c r="H9" i="4" s="1"/>
  <c r="E38" i="42"/>
  <c r="G9" i="4" s="1"/>
  <c r="D38" i="42"/>
  <c r="F9" i="4" s="1"/>
  <c r="K37" i="42"/>
  <c r="J37" i="42"/>
  <c r="K36" i="42"/>
  <c r="J36" i="42"/>
  <c r="K35" i="42"/>
  <c r="J35" i="42"/>
  <c r="K34" i="42"/>
  <c r="J34" i="42"/>
  <c r="K33" i="42"/>
  <c r="J33" i="42"/>
  <c r="K32" i="42"/>
  <c r="J32" i="42"/>
  <c r="K31" i="42"/>
  <c r="J31" i="42"/>
  <c r="K30" i="42"/>
  <c r="J30" i="42"/>
  <c r="K29" i="42"/>
  <c r="J29" i="42"/>
  <c r="K28" i="42"/>
  <c r="J28" i="42"/>
  <c r="K27" i="42"/>
  <c r="J27" i="42"/>
  <c r="K26" i="42"/>
  <c r="J26" i="42"/>
  <c r="K25" i="42"/>
  <c r="J25" i="42"/>
  <c r="K24" i="42"/>
  <c r="J24" i="42"/>
  <c r="AG23" i="42"/>
  <c r="Z23" i="42"/>
  <c r="K23" i="42"/>
  <c r="J23" i="42"/>
  <c r="K22" i="42"/>
  <c r="J22" i="42"/>
  <c r="AG21" i="42"/>
  <c r="Z21" i="42"/>
  <c r="K21" i="42"/>
  <c r="J21" i="42"/>
  <c r="K20" i="42"/>
  <c r="J20" i="42"/>
  <c r="AG19" i="42"/>
  <c r="Z19" i="42"/>
  <c r="K19" i="42"/>
  <c r="J19" i="42"/>
  <c r="K18" i="42"/>
  <c r="J18" i="42"/>
  <c r="K17" i="42"/>
  <c r="J17" i="42"/>
  <c r="K16" i="42"/>
  <c r="J16" i="42"/>
  <c r="K15" i="42"/>
  <c r="J15" i="42"/>
  <c r="K14" i="42"/>
  <c r="J14" i="42"/>
  <c r="K13" i="42"/>
  <c r="J13" i="42"/>
  <c r="K12" i="42"/>
  <c r="J12" i="42"/>
  <c r="AF11" i="42"/>
  <c r="AB11" i="42"/>
  <c r="K11" i="42"/>
  <c r="J11" i="42"/>
  <c r="AB10" i="42"/>
  <c r="K10" i="42"/>
  <c r="J10" i="42"/>
  <c r="K9" i="42"/>
  <c r="J9" i="42"/>
  <c r="AB8" i="42"/>
  <c r="K8" i="42"/>
  <c r="J8" i="42"/>
  <c r="K7" i="42"/>
  <c r="J7" i="42"/>
  <c r="J38" i="42" s="1"/>
  <c r="Z17" i="42" s="1"/>
  <c r="AJ38" i="41"/>
  <c r="AF38" i="41"/>
  <c r="I38" i="41"/>
  <c r="K8" i="4" s="1"/>
  <c r="H38" i="41"/>
  <c r="J8" i="4" s="1"/>
  <c r="G38" i="41"/>
  <c r="I8" i="4" s="1"/>
  <c r="F38" i="41"/>
  <c r="H8" i="4" s="1"/>
  <c r="E38" i="41"/>
  <c r="G8" i="4" s="1"/>
  <c r="E8" i="4" s="1"/>
  <c r="D38" i="41"/>
  <c r="F8" i="4" s="1"/>
  <c r="D8" i="4" s="1"/>
  <c r="K37" i="41"/>
  <c r="J37" i="41"/>
  <c r="K36" i="41"/>
  <c r="J36" i="41"/>
  <c r="K35" i="41"/>
  <c r="J35" i="41"/>
  <c r="K34" i="41"/>
  <c r="J34" i="41"/>
  <c r="K33" i="41"/>
  <c r="J33" i="41"/>
  <c r="K32" i="41"/>
  <c r="J32" i="41"/>
  <c r="K31" i="41"/>
  <c r="J31" i="41"/>
  <c r="K30" i="41"/>
  <c r="J30" i="41"/>
  <c r="K29" i="41"/>
  <c r="J29" i="41"/>
  <c r="K28" i="41"/>
  <c r="J28" i="41"/>
  <c r="K27" i="41"/>
  <c r="J27" i="41"/>
  <c r="K26" i="41"/>
  <c r="J26" i="41"/>
  <c r="K25" i="41"/>
  <c r="J25" i="41"/>
  <c r="K24" i="41"/>
  <c r="J24" i="41"/>
  <c r="AG23" i="41"/>
  <c r="Z23" i="41"/>
  <c r="K23" i="41"/>
  <c r="J23" i="41"/>
  <c r="K22" i="41"/>
  <c r="J22" i="41"/>
  <c r="AG21" i="41"/>
  <c r="Z21" i="41"/>
  <c r="K21" i="41"/>
  <c r="J21" i="41"/>
  <c r="K20" i="41"/>
  <c r="J20" i="41"/>
  <c r="AG19" i="41"/>
  <c r="Z19" i="41"/>
  <c r="K19" i="41"/>
  <c r="J19" i="41"/>
  <c r="K18" i="41"/>
  <c r="J18" i="41"/>
  <c r="K17" i="41"/>
  <c r="J17" i="41"/>
  <c r="K16" i="41"/>
  <c r="J16" i="41"/>
  <c r="K15" i="41"/>
  <c r="J15" i="41"/>
  <c r="K14" i="41"/>
  <c r="J14" i="41"/>
  <c r="K13" i="41"/>
  <c r="J13" i="41"/>
  <c r="K12" i="41"/>
  <c r="J12" i="41"/>
  <c r="AF11" i="41"/>
  <c r="AB11" i="41"/>
  <c r="K11" i="41"/>
  <c r="J11" i="41"/>
  <c r="AB10" i="41"/>
  <c r="K10" i="41"/>
  <c r="J10" i="41"/>
  <c r="K9" i="41"/>
  <c r="J9" i="41"/>
  <c r="AB8" i="41"/>
  <c r="K8" i="41"/>
  <c r="J8" i="41"/>
  <c r="K7" i="41"/>
  <c r="J7" i="41"/>
  <c r="J38" i="41" s="1"/>
  <c r="Z17" i="41" s="1"/>
  <c r="AJ38" i="40"/>
  <c r="AF38" i="40"/>
  <c r="I38" i="40"/>
  <c r="K7" i="4" s="1"/>
  <c r="H38" i="40"/>
  <c r="J7" i="4" s="1"/>
  <c r="G38" i="40"/>
  <c r="I7" i="4" s="1"/>
  <c r="F38" i="40"/>
  <c r="H7" i="4" s="1"/>
  <c r="E38" i="40"/>
  <c r="G7" i="4" s="1"/>
  <c r="D38" i="40"/>
  <c r="F7" i="4" s="1"/>
  <c r="D7" i="4" s="1"/>
  <c r="K37" i="40"/>
  <c r="J37" i="40"/>
  <c r="K36" i="40"/>
  <c r="J36" i="40"/>
  <c r="K35" i="40"/>
  <c r="J35" i="40"/>
  <c r="K34" i="40"/>
  <c r="J34" i="40"/>
  <c r="K33" i="40"/>
  <c r="J33" i="40"/>
  <c r="K32" i="40"/>
  <c r="J32" i="40"/>
  <c r="K31" i="40"/>
  <c r="J31" i="40"/>
  <c r="K30" i="40"/>
  <c r="J30" i="40"/>
  <c r="K29" i="40"/>
  <c r="J29" i="40"/>
  <c r="K28" i="40"/>
  <c r="J28" i="40"/>
  <c r="K27" i="40"/>
  <c r="J27" i="40"/>
  <c r="K26" i="40"/>
  <c r="J26" i="40"/>
  <c r="K25" i="40"/>
  <c r="J25" i="40"/>
  <c r="K24" i="40"/>
  <c r="J24" i="40"/>
  <c r="AG23" i="40"/>
  <c r="Z23" i="40"/>
  <c r="K23" i="40"/>
  <c r="J23" i="40"/>
  <c r="K22" i="40"/>
  <c r="J22" i="40"/>
  <c r="AG21" i="40"/>
  <c r="Z21" i="40"/>
  <c r="K21" i="40"/>
  <c r="J21" i="40"/>
  <c r="K20" i="40"/>
  <c r="J20" i="40"/>
  <c r="AG19" i="40"/>
  <c r="Z19" i="40"/>
  <c r="K19" i="40"/>
  <c r="J19" i="40"/>
  <c r="K18" i="40"/>
  <c r="J18" i="40"/>
  <c r="K17" i="40"/>
  <c r="J17" i="40"/>
  <c r="K16" i="40"/>
  <c r="J16" i="40"/>
  <c r="K15" i="40"/>
  <c r="J15" i="40"/>
  <c r="K14" i="40"/>
  <c r="J14" i="40"/>
  <c r="K13" i="40"/>
  <c r="J13" i="40"/>
  <c r="K12" i="40"/>
  <c r="J12" i="40"/>
  <c r="AF11" i="40"/>
  <c r="AB11" i="40"/>
  <c r="K11" i="40"/>
  <c r="J11" i="40"/>
  <c r="AB10" i="40"/>
  <c r="K10" i="40"/>
  <c r="J10" i="40"/>
  <c r="K9" i="40"/>
  <c r="J9" i="40"/>
  <c r="AB8" i="40"/>
  <c r="K8" i="40"/>
  <c r="J8" i="40"/>
  <c r="K7" i="40"/>
  <c r="J7" i="40"/>
  <c r="J38" i="40" s="1"/>
  <c r="Z17" i="40" s="1"/>
  <c r="AJ38" i="39"/>
  <c r="AF38" i="39"/>
  <c r="I38" i="39"/>
  <c r="K6" i="4" s="1"/>
  <c r="H38" i="39"/>
  <c r="J6" i="4" s="1"/>
  <c r="G38" i="39"/>
  <c r="I6" i="4" s="1"/>
  <c r="F38" i="39"/>
  <c r="H6" i="4" s="1"/>
  <c r="E38" i="39"/>
  <c r="G6" i="4" s="1"/>
  <c r="E6" i="4" s="1"/>
  <c r="D38" i="39"/>
  <c r="F6" i="4" s="1"/>
  <c r="D6" i="4" s="1"/>
  <c r="K37" i="39"/>
  <c r="J37" i="39"/>
  <c r="K36" i="39"/>
  <c r="J36" i="39"/>
  <c r="K35" i="39"/>
  <c r="J35" i="39"/>
  <c r="K34" i="39"/>
  <c r="J34" i="39"/>
  <c r="K33" i="39"/>
  <c r="J33" i="39"/>
  <c r="K32" i="39"/>
  <c r="J32" i="39"/>
  <c r="K31" i="39"/>
  <c r="J31" i="39"/>
  <c r="K30" i="39"/>
  <c r="J30" i="39"/>
  <c r="K29" i="39"/>
  <c r="J29" i="39"/>
  <c r="K28" i="39"/>
  <c r="J28" i="39"/>
  <c r="K27" i="39"/>
  <c r="J27" i="39"/>
  <c r="K26" i="39"/>
  <c r="J26" i="39"/>
  <c r="K25" i="39"/>
  <c r="J25" i="39"/>
  <c r="K24" i="39"/>
  <c r="J24" i="39"/>
  <c r="AG23" i="39"/>
  <c r="Z23" i="39"/>
  <c r="K23" i="39"/>
  <c r="J23" i="39"/>
  <c r="K22" i="39"/>
  <c r="J22" i="39"/>
  <c r="AG21" i="39"/>
  <c r="Z21" i="39"/>
  <c r="K21" i="39"/>
  <c r="J21" i="39"/>
  <c r="K20" i="39"/>
  <c r="J20" i="39"/>
  <c r="AG19" i="39"/>
  <c r="Z19" i="39"/>
  <c r="K19" i="39"/>
  <c r="J19" i="39"/>
  <c r="K18" i="39"/>
  <c r="J18" i="39"/>
  <c r="K17" i="39"/>
  <c r="J17" i="39"/>
  <c r="K16" i="39"/>
  <c r="J16" i="39"/>
  <c r="K15" i="39"/>
  <c r="J15" i="39"/>
  <c r="K14" i="39"/>
  <c r="J14" i="39"/>
  <c r="K13" i="39"/>
  <c r="J13" i="39"/>
  <c r="K12" i="39"/>
  <c r="J12" i="39"/>
  <c r="AF11" i="39"/>
  <c r="AB11" i="39"/>
  <c r="K11" i="39"/>
  <c r="J11" i="39"/>
  <c r="AB10" i="39"/>
  <c r="K10" i="39"/>
  <c r="J10" i="39"/>
  <c r="K9" i="39"/>
  <c r="J9" i="39"/>
  <c r="AB8" i="39"/>
  <c r="K8" i="39"/>
  <c r="J8" i="39"/>
  <c r="K7" i="39"/>
  <c r="J7" i="39"/>
  <c r="J38" i="39" s="1"/>
  <c r="Z17" i="39" s="1"/>
  <c r="AB8" i="2"/>
  <c r="AF11" i="2"/>
  <c r="AB11" i="2"/>
  <c r="AB10" i="2"/>
  <c r="AJ38" i="2"/>
  <c r="AF38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C6" i="4" l="1"/>
  <c r="C7" i="4"/>
  <c r="C8" i="4"/>
  <c r="C9" i="4"/>
  <c r="D9" i="4"/>
  <c r="J38" i="43"/>
  <c r="Z17" i="43" s="1"/>
  <c r="C10" i="4"/>
  <c r="J38" i="44"/>
  <c r="Z17" i="44" s="1"/>
  <c r="C11" i="4"/>
  <c r="J38" i="45"/>
  <c r="Z17" i="45" s="1"/>
  <c r="C12" i="4"/>
  <c r="J38" i="46"/>
  <c r="Z17" i="46" s="1"/>
  <c r="C13" i="4"/>
  <c r="J38" i="47"/>
  <c r="Z17" i="47" s="1"/>
  <c r="C14" i="4"/>
  <c r="J38" i="48"/>
  <c r="Z17" i="48" s="1"/>
  <c r="C15" i="4"/>
  <c r="J38" i="49"/>
  <c r="Z17" i="49" s="1"/>
  <c r="C16" i="4"/>
  <c r="K38" i="39"/>
  <c r="AG17" i="39" s="1"/>
  <c r="K38" i="40"/>
  <c r="AG17" i="40" s="1"/>
  <c r="K38" i="41"/>
  <c r="AG17" i="41" s="1"/>
  <c r="K38" i="42"/>
  <c r="AG17" i="42" s="1"/>
  <c r="K38" i="43"/>
  <c r="AG17" i="43" s="1"/>
  <c r="K38" i="44"/>
  <c r="AG17" i="44" s="1"/>
  <c r="K38" i="45"/>
  <c r="AG17" i="45" s="1"/>
  <c r="K38" i="46"/>
  <c r="AG17" i="46" s="1"/>
  <c r="K38" i="47"/>
  <c r="AG17" i="47" s="1"/>
  <c r="K38" i="48"/>
  <c r="AG17" i="48" s="1"/>
  <c r="K38" i="49"/>
  <c r="AG17" i="49" s="1"/>
  <c r="Z15" i="49"/>
  <c r="Z15" i="48"/>
  <c r="Z15" i="47"/>
  <c r="Z15" i="46"/>
  <c r="Z15" i="45"/>
  <c r="Z15" i="44"/>
  <c r="Z15" i="43"/>
  <c r="Z15" i="42"/>
  <c r="Z15" i="41"/>
  <c r="Z15" i="40"/>
  <c r="Z15" i="39"/>
  <c r="D38" i="2"/>
  <c r="Z19" i="2" l="1"/>
  <c r="F5" i="4"/>
  <c r="K7" i="2"/>
  <c r="K38" i="2" s="1"/>
  <c r="AG17" i="2" s="1"/>
  <c r="J7" i="2"/>
  <c r="Z15" i="2" l="1"/>
  <c r="C5" i="4"/>
  <c r="I38" i="2"/>
  <c r="H38" i="2"/>
  <c r="AG23" i="2" l="1"/>
  <c r="K5" i="4"/>
  <c r="Z23" i="2"/>
  <c r="J5" i="4"/>
  <c r="E38" i="2"/>
  <c r="F38" i="2"/>
  <c r="G38" i="2"/>
  <c r="AG21" i="2" l="1"/>
  <c r="I5" i="4"/>
  <c r="AG19" i="2"/>
  <c r="G5" i="4"/>
  <c r="E5" i="4" s="1"/>
  <c r="Z21" i="2"/>
  <c r="H5" i="4"/>
  <c r="D5" i="4" s="1"/>
  <c r="J38" i="2"/>
  <c r="Z17" i="2" s="1"/>
</calcChain>
</file>

<file path=xl/sharedStrings.xml><?xml version="1.0" encoding="utf-8"?>
<sst xmlns="http://schemas.openxmlformats.org/spreadsheetml/2006/main" count="1132" uniqueCount="101">
  <si>
    <t>合計</t>
    <rPh sb="0" eb="2">
      <t>ゴウケイ</t>
    </rPh>
    <phoneticPr fontId="1"/>
  </si>
  <si>
    <t>その他</t>
    <rPh sb="2" eb="3">
      <t>タ</t>
    </rPh>
    <phoneticPr fontId="1"/>
  </si>
  <si>
    <t>所在地</t>
    <rPh sb="0" eb="3">
      <t>ショザイチ</t>
    </rPh>
    <phoneticPr fontId="1"/>
  </si>
  <si>
    <t>搬入場所</t>
    <rPh sb="0" eb="2">
      <t>ハンニュウ</t>
    </rPh>
    <rPh sb="2" eb="4">
      <t>バショ</t>
    </rPh>
    <phoneticPr fontId="1"/>
  </si>
  <si>
    <t>廃棄物排出者</t>
    <rPh sb="0" eb="3">
      <t>ハイキブツ</t>
    </rPh>
    <rPh sb="3" eb="6">
      <t>ハイシュツシャ</t>
    </rPh>
    <phoneticPr fontId="1"/>
  </si>
  <si>
    <t>臨時に収集するもの</t>
    <rPh sb="0" eb="2">
      <t>リンジ</t>
    </rPh>
    <rPh sb="3" eb="5">
      <t>シュウシュウ</t>
    </rPh>
    <phoneticPr fontId="1"/>
  </si>
  <si>
    <t>リサイクルプラザ</t>
    <phoneticPr fontId="1"/>
  </si>
  <si>
    <t>一般廃棄物収集運搬業業務管理報告書（ごみ）</t>
    <rPh sb="0" eb="2">
      <t>イッパン</t>
    </rPh>
    <rPh sb="2" eb="5">
      <t>ハイキブツ</t>
    </rPh>
    <rPh sb="5" eb="7">
      <t>シュウシュウ</t>
    </rPh>
    <rPh sb="7" eb="9">
      <t>ウンパン</t>
    </rPh>
    <rPh sb="9" eb="10">
      <t>ギョウ</t>
    </rPh>
    <rPh sb="10" eb="12">
      <t>ギョウム</t>
    </rPh>
    <rPh sb="12" eb="14">
      <t>カンリ</t>
    </rPh>
    <rPh sb="14" eb="17">
      <t>ホウコクショ</t>
    </rPh>
    <phoneticPr fontId="1"/>
  </si>
  <si>
    <t>大牟田市長　殿</t>
    <rPh sb="0" eb="3">
      <t>オオムタ</t>
    </rPh>
    <rPh sb="3" eb="5">
      <t>シチョウ</t>
    </rPh>
    <rPh sb="6" eb="7">
      <t>トノ</t>
    </rPh>
    <phoneticPr fontId="1"/>
  </si>
  <si>
    <t>許可業者</t>
    <rPh sb="0" eb="2">
      <t>キョカ</t>
    </rPh>
    <rPh sb="2" eb="4">
      <t>ギョウシャ</t>
    </rPh>
    <phoneticPr fontId="1"/>
  </si>
  <si>
    <t>（所在地）</t>
    <rPh sb="1" eb="4">
      <t>ショザイチ</t>
    </rPh>
    <phoneticPr fontId="1"/>
  </si>
  <si>
    <t xml:space="preserve"> 住　　所</t>
    <rPh sb="1" eb="2">
      <t>ジュウ</t>
    </rPh>
    <rPh sb="4" eb="5">
      <t>ショ</t>
    </rPh>
    <phoneticPr fontId="1"/>
  </si>
  <si>
    <t xml:space="preserve"> 氏　　名</t>
    <rPh sb="1" eb="2">
      <t>シ</t>
    </rPh>
    <rPh sb="4" eb="5">
      <t>メイ</t>
    </rPh>
    <phoneticPr fontId="1"/>
  </si>
  <si>
    <t>注　翌月10日までに提出のこと。</t>
    <rPh sb="0" eb="1">
      <t>チュウ</t>
    </rPh>
    <rPh sb="2" eb="4">
      <t>ヨクゲツ</t>
    </rPh>
    <rPh sb="6" eb="7">
      <t>ニチ</t>
    </rPh>
    <rPh sb="10" eb="12">
      <t>テイシュツ</t>
    </rPh>
    <phoneticPr fontId="1"/>
  </si>
  <si>
    <t>搬入台数</t>
    <rPh sb="0" eb="2">
      <t>ハンニュウ</t>
    </rPh>
    <rPh sb="2" eb="4">
      <t>ダイスウ</t>
    </rPh>
    <phoneticPr fontId="1"/>
  </si>
  <si>
    <t>搬入量</t>
    <rPh sb="0" eb="2">
      <t>ハンニュウ</t>
    </rPh>
    <rPh sb="2" eb="3">
      <t>リョウ</t>
    </rPh>
    <phoneticPr fontId="1"/>
  </si>
  <si>
    <t>稼働
日数</t>
    <rPh sb="0" eb="2">
      <t>カドウ</t>
    </rPh>
    <rPh sb="3" eb="5">
      <t>ニッスウ</t>
    </rPh>
    <phoneticPr fontId="4"/>
  </si>
  <si>
    <t>延</t>
    <rPh sb="0" eb="1">
      <t>ノベ</t>
    </rPh>
    <phoneticPr fontId="4"/>
  </si>
  <si>
    <t>RDFｾﾝﾀｰ</t>
    <phoneticPr fontId="4"/>
  </si>
  <si>
    <t>ﾘｻｲｸﾙﾌﾟﾗｻﾞ</t>
    <phoneticPr fontId="4"/>
  </si>
  <si>
    <t>その他</t>
    <rPh sb="2" eb="3">
      <t>タ</t>
    </rPh>
    <phoneticPr fontId="4"/>
  </si>
  <si>
    <t>台</t>
    <rPh sb="0" eb="1">
      <t>ダイ</t>
    </rPh>
    <phoneticPr fontId="4"/>
  </si>
  <si>
    <t>ｔ</t>
    <phoneticPr fontId="4"/>
  </si>
  <si>
    <t>稼働日数</t>
    <rPh sb="0" eb="1">
      <t>カセギ</t>
    </rPh>
    <rPh sb="1" eb="2">
      <t>ハタラキ</t>
    </rPh>
    <rPh sb="2" eb="3">
      <t>ヒ</t>
    </rPh>
    <rPh sb="3" eb="4">
      <t>スウ</t>
    </rPh>
    <phoneticPr fontId="1"/>
  </si>
  <si>
    <t>延台数及び搬入量</t>
    <rPh sb="0" eb="1">
      <t>ノベ</t>
    </rPh>
    <rPh sb="1" eb="3">
      <t>ダイスウ</t>
    </rPh>
    <rPh sb="3" eb="4">
      <t>オヨ</t>
    </rPh>
    <rPh sb="5" eb="7">
      <t>ハンニュウ</t>
    </rPh>
    <rPh sb="7" eb="8">
      <t>リョウ</t>
    </rPh>
    <phoneticPr fontId="1"/>
  </si>
  <si>
    <t>計</t>
    <rPh sb="0" eb="1">
      <t>ケイ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</si>
  <si>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</si>
  <si>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</si>
  <si>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</si>
  <si>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</si>
  <si>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</si>
  <si>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事業者情報入力シート</t>
    <rPh sb="0" eb="3">
      <t>ジギョウシャ</t>
    </rPh>
    <rPh sb="3" eb="5">
      <t>ジョウホウ</t>
    </rPh>
    <rPh sb="5" eb="7">
      <t>ニュウリョク</t>
    </rPh>
    <phoneticPr fontId="1"/>
  </si>
  <si>
    <t>入力担当者</t>
    <rPh sb="0" eb="2">
      <t>ニュウリョク</t>
    </rPh>
    <rPh sb="2" eb="5">
      <t>タントウシャ</t>
    </rPh>
    <phoneticPr fontId="1"/>
  </si>
  <si>
    <t>実績なし</t>
    <rPh sb="0" eb="2">
      <t>ジッセキ</t>
    </rPh>
    <phoneticPr fontId="1"/>
  </si>
  <si>
    <t>○</t>
    <phoneticPr fontId="1"/>
  </si>
  <si>
    <t>　　←搬入実績がない場合”○”を入力</t>
    <rPh sb="3" eb="5">
      <t>ハンニュウ</t>
    </rPh>
    <rPh sb="5" eb="7">
      <t>ジッセキ</t>
    </rPh>
    <rPh sb="10" eb="12">
      <t>バアイ</t>
    </rPh>
    <rPh sb="16" eb="18">
      <t>ニュウリョク</t>
    </rPh>
    <phoneticPr fontId="1"/>
  </si>
  <si>
    <t>合    計</t>
    <rPh sb="0" eb="1">
      <t>ア</t>
    </rPh>
    <rPh sb="5" eb="6">
      <t>ケイ</t>
    </rPh>
    <phoneticPr fontId="1"/>
  </si>
  <si>
    <t>備    考</t>
    <rPh sb="0" eb="1">
      <t>ソナエ</t>
    </rPh>
    <rPh sb="5" eb="6">
      <t>コウ</t>
    </rPh>
    <phoneticPr fontId="1"/>
  </si>
  <si>
    <t>月　　日</t>
    <rPh sb="0" eb="1">
      <t>ツキ</t>
    </rPh>
    <rPh sb="3" eb="4">
      <t>ニチ</t>
    </rPh>
    <phoneticPr fontId="1"/>
  </si>
  <si>
    <t>区　分</t>
    <rPh sb="0" eb="1">
      <t>ク</t>
    </rPh>
    <rPh sb="2" eb="3">
      <t>フン</t>
    </rPh>
    <phoneticPr fontId="1"/>
  </si>
  <si>
    <t>台</t>
    <rPh sb="0" eb="1">
      <t>ダイ</t>
    </rPh>
    <phoneticPr fontId="1"/>
  </si>
  <si>
    <t>業務状況</t>
    <rPh sb="0" eb="1">
      <t>ギョウ</t>
    </rPh>
    <rPh sb="1" eb="2">
      <t>ツトム</t>
    </rPh>
    <rPh sb="2" eb="3">
      <t>ジョウ</t>
    </rPh>
    <rPh sb="3" eb="4">
      <t>キョウ</t>
    </rPh>
    <phoneticPr fontId="1"/>
  </si>
  <si>
    <t>搬入場所、
搬 入 台 数
および搬入量</t>
    <rPh sb="0" eb="2">
      <t>ハンニュウ</t>
    </rPh>
    <rPh sb="2" eb="4">
      <t>バショ</t>
    </rPh>
    <rPh sb="7" eb="8">
      <t>ハン</t>
    </rPh>
    <rPh sb="9" eb="10">
      <t>イリ</t>
    </rPh>
    <rPh sb="11" eb="12">
      <t>ダイ</t>
    </rPh>
    <rPh sb="13" eb="14">
      <t>カズ</t>
    </rPh>
    <rPh sb="19" eb="20">
      <t>ハン</t>
    </rPh>
    <rPh sb="20" eb="21">
      <t>イリ</t>
    </rPh>
    <rPh sb="21" eb="22">
      <t>リョウ</t>
    </rPh>
    <phoneticPr fontId="1"/>
  </si>
  <si>
    <t>ＲＤＦセンター</t>
    <phoneticPr fontId="1"/>
  </si>
  <si>
    <t>t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</si>
  <si>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</si>
  <si>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</si>
  <si>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RDFセンター搬入</t>
    <rPh sb="7" eb="9">
      <t>ハンニュウ</t>
    </rPh>
    <phoneticPr fontId="1"/>
  </si>
  <si>
    <t>リサイクルプラザ搬入</t>
    <rPh sb="8" eb="10">
      <t>ハンニュウ</t>
    </rPh>
    <phoneticPr fontId="1"/>
  </si>
  <si>
    <t>台数
（台）</t>
    <rPh sb="0" eb="2">
      <t>ダイスウ</t>
    </rPh>
    <rPh sb="4" eb="5">
      <t>ダイ</t>
    </rPh>
    <phoneticPr fontId="1"/>
  </si>
  <si>
    <t>量
（t）</t>
    <rPh sb="0" eb="1">
      <t>リョウ</t>
    </rPh>
    <phoneticPr fontId="1"/>
  </si>
  <si>
    <t>代表者氏名</t>
    <rPh sb="0" eb="3">
      <t>ダイヒョウシャ</t>
    </rPh>
    <rPh sb="3" eb="5">
      <t>シメイ</t>
    </rPh>
    <phoneticPr fontId="1"/>
  </si>
  <si>
    <t>代表者肩書</t>
    <rPh sb="0" eb="3">
      <t>ダイヒョウシャ</t>
    </rPh>
    <rPh sb="3" eb="5">
      <t>カタガキ</t>
    </rPh>
    <phoneticPr fontId="1"/>
  </si>
  <si>
    <t>入力例</t>
    <rPh sb="0" eb="2">
      <t>ニュウリョク</t>
    </rPh>
    <rPh sb="2" eb="3">
      <t>レイ</t>
    </rPh>
    <phoneticPr fontId="1"/>
  </si>
  <si>
    <t>株式会社○○環境</t>
    <rPh sb="0" eb="4">
      <t>カブシキガイシャ</t>
    </rPh>
    <rPh sb="6" eb="8">
      <t>カンキョウ</t>
    </rPh>
    <phoneticPr fontId="1"/>
  </si>
  <si>
    <t>大牟田市○○町２丁目３番地</t>
    <rPh sb="0" eb="4">
      <t>オオムタシ</t>
    </rPh>
    <rPh sb="6" eb="7">
      <t>マチ</t>
    </rPh>
    <rPh sb="8" eb="10">
      <t>チョウメ</t>
    </rPh>
    <rPh sb="11" eb="13">
      <t>バンチ</t>
    </rPh>
    <phoneticPr fontId="1"/>
  </si>
  <si>
    <t>代表取締役</t>
    <rPh sb="0" eb="2">
      <t>ダイヒョウ</t>
    </rPh>
    <rPh sb="2" eb="5">
      <t>トリシマリヤク</t>
    </rPh>
    <phoneticPr fontId="1"/>
  </si>
  <si>
    <t>大牟田　太郎</t>
    <rPh sb="0" eb="3">
      <t>オオムタ</t>
    </rPh>
    <rPh sb="4" eb="6">
      <t>タロウ</t>
    </rPh>
    <phoneticPr fontId="1"/>
  </si>
  <si>
    <t>　</t>
    <phoneticPr fontId="1"/>
  </si>
  <si>
    <t>0944-41-2723</t>
    <phoneticPr fontId="1"/>
  </si>
  <si>
    <t>大牟田　次郎</t>
    <rPh sb="0" eb="3">
      <t>オオムタ</t>
    </rPh>
    <rPh sb="4" eb="6">
      <t>ジロウ</t>
    </rPh>
    <phoneticPr fontId="1"/>
  </si>
  <si>
    <t>0944-41-2733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</si>
  <si>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</si>
  <si>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様式第９号（その1）（第１０条関係）</t>
    <rPh sb="0" eb="2">
      <t>ヨウシキ</t>
    </rPh>
    <rPh sb="2" eb="3">
      <t>ダイ</t>
    </rPh>
    <rPh sb="4" eb="5">
      <t>ゴウ</t>
    </rPh>
    <rPh sb="11" eb="12">
      <t>ダイ</t>
    </rPh>
    <rPh sb="14" eb="15">
      <t>ジョウ</t>
    </rPh>
    <rPh sb="15" eb="17">
      <t>カンケイ</t>
    </rPh>
    <phoneticPr fontId="1"/>
  </si>
  <si>
    <t>概　　　　　　　　　　要</t>
    <rPh sb="0" eb="1">
      <t>ガイ</t>
    </rPh>
    <rPh sb="11" eb="12">
      <t>ヨウ</t>
    </rPh>
    <phoneticPr fontId="1"/>
  </si>
  <si>
    <t>区　　　　　　　　　分</t>
    <rPh sb="0" eb="1">
      <t>ク</t>
    </rPh>
    <rPh sb="10" eb="11">
      <t>ブン</t>
    </rPh>
    <phoneticPr fontId="1"/>
  </si>
  <si>
    <r>
      <t>年間実績表（集計用）　</t>
    </r>
    <r>
      <rPr>
        <sz val="11"/>
        <color rgb="FFFF0000"/>
        <rFont val="ＭＳ Ｐゴシック"/>
        <family val="3"/>
        <charset val="128"/>
        <scheme val="minor"/>
      </rPr>
      <t>※入力は不要です</t>
    </r>
    <rPh sb="0" eb="2">
      <t>ネンカン</t>
    </rPh>
    <rPh sb="2" eb="4">
      <t>ジッセキ</t>
    </rPh>
    <rPh sb="4" eb="5">
      <t>ヒョウ</t>
    </rPh>
    <rPh sb="6" eb="9">
      <t>シュウケイヨウ</t>
    </rPh>
    <rPh sb="12" eb="14">
      <t>ニュウリョク</t>
    </rPh>
    <rPh sb="15" eb="17">
      <t>フヨウ</t>
    </rPh>
    <phoneticPr fontId="1"/>
  </si>
  <si>
    <t>aaaa</t>
    <phoneticPr fontId="1"/>
  </si>
  <si>
    <t>施設搬入実績入力シート</t>
  </si>
  <si>
    <t>月</t>
    <rPh sb="0" eb="1">
      <t>ガツ</t>
    </rPh>
    <phoneticPr fontId="1"/>
  </si>
  <si>
    <t>年</t>
    <rPh sb="0" eb="1">
      <t>ネン</t>
    </rPh>
    <phoneticPr fontId="1"/>
  </si>
  <si>
    <t>令和 4 年</t>
    <rPh sb="0" eb="2">
      <t>レイワ</t>
    </rPh>
    <rPh sb="5" eb="6">
      <t>ネン</t>
    </rPh>
    <phoneticPr fontId="1"/>
  </si>
  <si>
    <t>令和 5 年</t>
    <rPh sb="0" eb="2">
      <t>レイワ</t>
    </rPh>
    <rPh sb="5" eb="6">
      <t>ネン</t>
    </rPh>
    <phoneticPr fontId="1"/>
  </si>
  <si>
    <t>令和 6 年</t>
    <rPh sb="0" eb="2">
      <t>レイワ</t>
    </rPh>
    <rPh sb="5" eb="6">
      <t>ネン</t>
    </rPh>
    <phoneticPr fontId="1"/>
  </si>
  <si>
    <t>令和 7 年</t>
    <rPh sb="0" eb="2">
      <t>レイワ</t>
    </rPh>
    <rPh sb="5" eb="6">
      <t>ネン</t>
    </rPh>
    <phoneticPr fontId="1"/>
  </si>
  <si>
    <t>令和 8 年</t>
    <rPh sb="0" eb="2">
      <t>レイワ</t>
    </rPh>
    <rPh sb="5" eb="6">
      <t>ネン</t>
    </rPh>
    <phoneticPr fontId="1"/>
  </si>
  <si>
    <t>令和 9 年</t>
    <rPh sb="0" eb="2">
      <t>レイワ</t>
    </rPh>
    <rPh sb="5" eb="6">
      <t>ネン</t>
    </rPh>
    <phoneticPr fontId="1"/>
  </si>
  <si>
    <t>令和 10 年</t>
    <rPh sb="0" eb="2">
      <t>レイワ</t>
    </rPh>
    <rPh sb="6" eb="7">
      <t>ネン</t>
    </rPh>
    <phoneticPr fontId="1"/>
  </si>
  <si>
    <t>令和 11 年</t>
    <rPh sb="0" eb="2">
      <t>レイワ</t>
    </rPh>
    <rPh sb="6" eb="7">
      <t>ネン</t>
    </rPh>
    <phoneticPr fontId="1"/>
  </si>
  <si>
    <t>令和 12 年</t>
    <rPh sb="0" eb="2">
      <t>レイワ</t>
    </rPh>
    <rPh sb="6" eb="7">
      <t>ネン</t>
    </rPh>
    <phoneticPr fontId="1"/>
  </si>
  <si>
    <t>令和 13 年</t>
    <rPh sb="0" eb="2">
      <t>レイワ</t>
    </rPh>
    <rPh sb="6" eb="7">
      <t>ネン</t>
    </rPh>
    <phoneticPr fontId="1"/>
  </si>
  <si>
    <t>令和 14 年</t>
    <rPh sb="0" eb="2">
      <t>レイワ</t>
    </rPh>
    <rPh sb="6" eb="7">
      <t>ネン</t>
    </rPh>
    <phoneticPr fontId="1"/>
  </si>
  <si>
    <t>令和 15 年</t>
    <rPh sb="0" eb="2">
      <t>レイワ</t>
    </rPh>
    <rPh sb="6" eb="7">
      <t>ネン</t>
    </rPh>
    <phoneticPr fontId="1"/>
  </si>
  <si>
    <t>令和 16 年</t>
    <rPh sb="0" eb="2">
      <t>レイワ</t>
    </rPh>
    <rPh sb="6" eb="7">
      <t>ネン</t>
    </rPh>
    <phoneticPr fontId="1"/>
  </si>
  <si>
    <t>令和 17 年</t>
    <rPh sb="0" eb="2">
      <t>レイワ</t>
    </rPh>
    <rPh sb="6" eb="7">
      <t>ネン</t>
    </rPh>
    <phoneticPr fontId="1"/>
  </si>
  <si>
    <t>令和 18 年</t>
    <rPh sb="0" eb="2">
      <t>レイワ</t>
    </rPh>
    <rPh sb="6" eb="7">
      <t>ネン</t>
    </rPh>
    <phoneticPr fontId="1"/>
  </si>
  <si>
    <t>令和 19 年</t>
    <rPh sb="0" eb="2">
      <t>レイワ</t>
    </rPh>
    <rPh sb="6" eb="7">
      <t>ネン</t>
    </rPh>
    <phoneticPr fontId="1"/>
  </si>
  <si>
    <t>令和 20 年</t>
    <rPh sb="0" eb="2">
      <t>レイワ</t>
    </rPh>
    <rPh sb="6" eb="7">
      <t>ネン</t>
    </rPh>
    <phoneticPr fontId="1"/>
  </si>
  <si>
    <t>令和 21 年</t>
    <rPh sb="0" eb="2">
      <t>レイワ</t>
    </rPh>
    <rPh sb="6" eb="7">
      <t>ネン</t>
    </rPh>
    <phoneticPr fontId="1"/>
  </si>
  <si>
    <t>令和 22 年</t>
    <rPh sb="0" eb="2">
      <t>レイワ</t>
    </rPh>
    <rPh sb="6" eb="7">
      <t>ネン</t>
    </rPh>
    <phoneticPr fontId="1"/>
  </si>
  <si>
    <t>令和 23 年</t>
    <rPh sb="0" eb="2">
      <t>レイワ</t>
    </rPh>
    <rPh sb="6" eb="7">
      <t>ネン</t>
    </rPh>
    <phoneticPr fontId="1"/>
  </si>
  <si>
    <t>令和 24 年</t>
    <rPh sb="0" eb="2">
      <t>レイワ</t>
    </rPh>
    <rPh sb="6" eb="7">
      <t>ネン</t>
    </rPh>
    <phoneticPr fontId="1"/>
  </si>
  <si>
    <t>令和 25 年</t>
    <rPh sb="0" eb="2">
      <t>レイワ</t>
    </rPh>
    <rPh sb="6" eb="7">
      <t>ネン</t>
    </rPh>
    <phoneticPr fontId="1"/>
  </si>
  <si>
    <t>令和 26 年</t>
    <rPh sb="0" eb="2">
      <t>レイワ</t>
    </rPh>
    <rPh sb="6" eb="7">
      <t>ネン</t>
    </rPh>
    <phoneticPr fontId="1"/>
  </si>
  <si>
    <t>令和 27 年</t>
    <rPh sb="0" eb="2">
      <t>レイワ</t>
    </rPh>
    <rPh sb="6" eb="7">
      <t>ネン</t>
    </rPh>
    <phoneticPr fontId="1"/>
  </si>
  <si>
    <t>令和 28 年</t>
    <rPh sb="0" eb="2">
      <t>レイワ</t>
    </rPh>
    <rPh sb="6" eb="7">
      <t>ネン</t>
    </rPh>
    <phoneticPr fontId="1"/>
  </si>
  <si>
    <t>令和 29 年</t>
    <rPh sb="0" eb="2">
      <t>レイワ</t>
    </rPh>
    <rPh sb="6" eb="7">
      <t>ネン</t>
    </rPh>
    <phoneticPr fontId="1"/>
  </si>
  <si>
    <t>令和 30 年</t>
    <rPh sb="0" eb="2">
      <t>レイワ</t>
    </rPh>
    <rPh sb="6" eb="7">
      <t>ネン</t>
    </rPh>
    <phoneticPr fontId="1"/>
  </si>
  <si>
    <t>令和 31 年</t>
    <rPh sb="0" eb="2">
      <t>レイワ</t>
    </rPh>
    <rPh sb="6" eb="7">
      <t>ネン</t>
    </rPh>
    <phoneticPr fontId="1"/>
  </si>
  <si>
    <t>令和 32 年</t>
    <rPh sb="0" eb="2">
      <t>レイワ</t>
    </rPh>
    <rPh sb="6" eb="7">
      <t>ネン</t>
    </rPh>
    <phoneticPr fontId="1"/>
  </si>
  <si>
    <t xml:space="preserve"> 年度</t>
    <rPh sb="1" eb="2">
      <t>ネン</t>
    </rPh>
    <rPh sb="2" eb="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</si>
</sst>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台&quot;"/>
    <numFmt numFmtId="177" formatCode="[$-411]ggge&quot;年&quot;m&quot;月&quot;d&quot;日&quot;;@"/>
    <numFmt numFmtId="178" formatCode="&quot;(&quot;ggge&quot;年&quot;m&quot;月分&quot;&quot;)&quot;"/>
    <numFmt numFmtId="179" formatCode="#,##0.0;[Red]\-#,##0.0"/>
    <numFmt numFmtId="180" formatCode="0.00\ &quot;t&quot;"/>
    <numFmt numFmtId="181" formatCode="0&quot;    日&quot;"/>
    <numFmt numFmtId="182" formatCode="m&quot;月&quot;d&quot;日&quot;;@"/>
    <numFmt numFmtId="183" formatCode="aaa"/>
    <numFmt numFmtId="184" formatCode="[$-411]ge\.m\.d;@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color theme="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4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3"/>
      <charset val="128"/>
      <scheme val="minor"/>
    </font>
    <font>
      <sz val="16"/>
      <color theme="4"/>
      <name val="ＭＳ Ｐゴシック"/>
      <family val="3"/>
      <charset val="128"/>
      <scheme val="minor"/>
    </font>
    <font>
      <sz val="28"/>
      <color theme="4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4"/>
      <color theme="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2" borderId="21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>
      <alignment vertical="center"/>
    </xf>
    <xf numFmtId="0" fontId="11" fillId="2" borderId="24" xfId="0" applyFont="1" applyFill="1" applyBorder="1" applyProtection="1">
      <alignment vertical="center"/>
      <protection locked="0"/>
    </xf>
    <xf numFmtId="0" fontId="11" fillId="2" borderId="25" xfId="0" applyFont="1" applyFill="1" applyBorder="1" applyProtection="1">
      <alignment vertical="center"/>
      <protection locked="0"/>
    </xf>
    <xf numFmtId="0" fontId="11" fillId="2" borderId="26" xfId="0" applyFont="1" applyFill="1" applyBorder="1" applyProtection="1">
      <alignment vertical="center"/>
      <protection locked="0"/>
    </xf>
    <xf numFmtId="0" fontId="11" fillId="2" borderId="11" xfId="0" applyFont="1" applyFill="1" applyBorder="1" applyProtection="1">
      <alignment vertical="center"/>
      <protection locked="0"/>
    </xf>
    <xf numFmtId="0" fontId="11" fillId="2" borderId="19" xfId="0" applyFont="1" applyFill="1" applyBorder="1" applyProtection="1">
      <alignment vertical="center"/>
      <protection locked="0"/>
    </xf>
    <xf numFmtId="0" fontId="11" fillId="2" borderId="12" xfId="0" applyFont="1" applyFill="1" applyBorder="1" applyProtection="1">
      <alignment vertical="center"/>
      <protection locked="0"/>
    </xf>
    <xf numFmtId="0" fontId="11" fillId="2" borderId="27" xfId="0" applyFont="1" applyFill="1" applyBorder="1" applyProtection="1">
      <alignment vertical="center"/>
      <protection locked="0"/>
    </xf>
    <xf numFmtId="0" fontId="1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12" fillId="0" borderId="1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177" fontId="5" fillId="0" borderId="0" xfId="0" applyNumberFormat="1" applyFont="1" applyBorder="1" applyAlignment="1" applyProtection="1">
      <alignment horizontal="right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56" fontId="11" fillId="0" borderId="28" xfId="0" applyNumberFormat="1" applyFont="1" applyBorder="1" applyAlignment="1" applyProtection="1">
      <alignment horizontal="center" vertical="center"/>
    </xf>
    <xf numFmtId="0" fontId="11" fillId="0" borderId="24" xfId="0" applyFont="1" applyBorder="1" applyProtection="1">
      <alignment vertical="center"/>
    </xf>
    <xf numFmtId="0" fontId="11" fillId="0" borderId="25" xfId="0" applyFont="1" applyBorder="1" applyProtection="1">
      <alignment vertical="center"/>
    </xf>
    <xf numFmtId="56" fontId="11" fillId="0" borderId="29" xfId="0" applyNumberFormat="1" applyFont="1" applyBorder="1" applyAlignment="1" applyProtection="1">
      <alignment horizontal="center" vertical="center"/>
    </xf>
    <xf numFmtId="56" fontId="11" fillId="0" borderId="31" xfId="0" applyNumberFormat="1" applyFont="1" applyBorder="1" applyAlignment="1" applyProtection="1">
      <alignment horizontal="center" vertical="center"/>
    </xf>
    <xf numFmtId="0" fontId="11" fillId="0" borderId="26" xfId="0" applyFont="1" applyBorder="1" applyProtection="1">
      <alignment vertical="center"/>
    </xf>
    <xf numFmtId="0" fontId="11" fillId="0" borderId="11" xfId="0" applyFont="1" applyBorder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top"/>
    </xf>
    <xf numFmtId="0" fontId="0" fillId="0" borderId="7" xfId="0" applyBorder="1" applyAlignment="1" applyProtection="1">
      <alignment vertical="top"/>
    </xf>
    <xf numFmtId="0" fontId="5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vertical="top"/>
    </xf>
    <xf numFmtId="0" fontId="6" fillId="0" borderId="0" xfId="0" applyFont="1" applyBorder="1" applyProtection="1">
      <alignment vertical="center"/>
    </xf>
    <xf numFmtId="0" fontId="7" fillId="0" borderId="5" xfId="0" applyNumberFormat="1" applyFont="1" applyBorder="1" applyAlignment="1" applyProtection="1">
      <alignment vertical="center"/>
    </xf>
    <xf numFmtId="0" fontId="15" fillId="0" borderId="5" xfId="0" applyNumberFormat="1" applyFont="1" applyBorder="1" applyAlignment="1" applyProtection="1">
      <alignment vertical="center"/>
    </xf>
    <xf numFmtId="0" fontId="6" fillId="0" borderId="5" xfId="0" applyNumberFormat="1" applyFont="1" applyBorder="1" applyAlignment="1" applyProtection="1">
      <alignment vertical="center"/>
    </xf>
    <xf numFmtId="0" fontId="5" fillId="0" borderId="5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178" fontId="5" fillId="0" borderId="5" xfId="0" applyNumberFormat="1" applyFont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 shrinkToFit="1"/>
    </xf>
    <xf numFmtId="180" fontId="5" fillId="0" borderId="3" xfId="0" applyNumberFormat="1" applyFont="1" applyFill="1" applyBorder="1" applyAlignment="1" applyProtection="1">
      <alignment horizontal="center" vertical="center" shrinkToFit="1"/>
    </xf>
    <xf numFmtId="56" fontId="11" fillId="0" borderId="30" xfId="0" applyNumberFormat="1" applyFont="1" applyBorder="1" applyAlignment="1" applyProtection="1">
      <alignment horizontal="center" vertical="center"/>
    </xf>
    <xf numFmtId="56" fontId="11" fillId="0" borderId="32" xfId="0" applyNumberFormat="1" applyFont="1" applyBorder="1" applyAlignment="1" applyProtection="1">
      <alignment horizontal="center" vertical="center"/>
    </xf>
    <xf numFmtId="0" fontId="11" fillId="0" borderId="19" xfId="0" applyFont="1" applyBorder="1" applyProtection="1">
      <alignment vertical="center"/>
    </xf>
    <xf numFmtId="0" fontId="11" fillId="0" borderId="12" xfId="0" applyFont="1" applyBorder="1" applyProtection="1">
      <alignment vertical="center"/>
    </xf>
    <xf numFmtId="0" fontId="11" fillId="0" borderId="1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7" xfId="0" applyFont="1" applyBorder="1" applyProtection="1">
      <alignment vertical="center"/>
    </xf>
    <xf numFmtId="0" fontId="11" fillId="0" borderId="13" xfId="0" applyFont="1" applyBorder="1" applyProtection="1">
      <alignment vertical="center"/>
    </xf>
    <xf numFmtId="0" fontId="5" fillId="0" borderId="3" xfId="0" applyNumberFormat="1" applyFont="1" applyBorder="1" applyAlignment="1" applyProtection="1">
      <alignment horizontal="right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2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11" fillId="0" borderId="1" xfId="0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56" fontId="5" fillId="0" borderId="2" xfId="0" applyNumberFormat="1" applyFont="1" applyFill="1" applyBorder="1" applyAlignment="1" applyProtection="1">
      <alignment horizontal="center" vertical="center" shrinkToFit="1"/>
    </xf>
    <xf numFmtId="56" fontId="5" fillId="0" borderId="3" xfId="0" applyNumberFormat="1" applyFont="1" applyFill="1" applyBorder="1" applyAlignment="1" applyProtection="1">
      <alignment horizontal="center" vertical="center" shrinkToFit="1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9" fillId="0" borderId="23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0" fillId="0" borderId="16" xfId="0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38" fontId="3" fillId="0" borderId="5" xfId="1" applyFont="1" applyFill="1" applyBorder="1" applyAlignment="1" applyProtection="1">
      <alignment horizontal="center" vertical="center"/>
    </xf>
    <xf numFmtId="179" fontId="3" fillId="0" borderId="5" xfId="1" applyNumberFormat="1" applyFont="1" applyFill="1" applyBorder="1" applyAlignment="1" applyProtection="1">
      <alignment horizontal="center" vertical="center"/>
    </xf>
    <xf numFmtId="38" fontId="3" fillId="0" borderId="5" xfId="1" applyNumberFormat="1" applyFont="1" applyFill="1" applyBorder="1" applyAlignment="1" applyProtection="1">
      <alignment horizontal="center" vertical="center"/>
    </xf>
    <xf numFmtId="40" fontId="3" fillId="0" borderId="5" xfId="1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38" fontId="3" fillId="0" borderId="4" xfId="1" applyFont="1" applyFill="1" applyBorder="1" applyAlignment="1" applyProtection="1">
      <alignment horizontal="center" vertical="center" wrapText="1"/>
    </xf>
    <xf numFmtId="38" fontId="3" fillId="0" borderId="16" xfId="1" applyFont="1" applyFill="1" applyBorder="1" applyAlignment="1" applyProtection="1">
      <alignment horizontal="center" vertical="center"/>
    </xf>
    <xf numFmtId="179" fontId="3" fillId="0" borderId="17" xfId="1" applyNumberFormat="1" applyFont="1" applyFill="1" applyBorder="1" applyAlignment="1" applyProtection="1">
      <alignment horizontal="center" vertical="center"/>
    </xf>
    <xf numFmtId="38" fontId="3" fillId="0" borderId="3" xfId="1" applyFont="1" applyFill="1" applyBorder="1" applyAlignment="1" applyProtection="1">
      <alignment horizontal="center" vertical="center"/>
    </xf>
    <xf numFmtId="38" fontId="3" fillId="0" borderId="17" xfId="1" applyNumberFormat="1" applyFont="1" applyFill="1" applyBorder="1" applyAlignment="1" applyProtection="1">
      <alignment horizontal="center" vertical="center"/>
    </xf>
    <xf numFmtId="40" fontId="3" fillId="0" borderId="3" xfId="1" applyNumberFormat="1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3" fillId="0" borderId="0" xfId="0" applyFont="1" applyAlignment="1" applyProtection="1"/>
    <xf numFmtId="182" fontId="11" fillId="0" borderId="28" xfId="0" quotePrefix="1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182" fontId="11" fillId="0" borderId="29" xfId="0" quotePrefix="1" applyNumberFormat="1" applyFont="1" applyBorder="1" applyAlignment="1" applyProtection="1">
      <alignment horizontal="center" vertical="center"/>
    </xf>
    <xf numFmtId="182" fontId="11" fillId="0" borderId="30" xfId="0" quotePrefix="1" applyNumberFormat="1" applyFont="1" applyBorder="1" applyAlignment="1" applyProtection="1">
      <alignment horizontal="center" vertical="center"/>
    </xf>
    <xf numFmtId="183" fontId="11" fillId="0" borderId="27" xfId="0" applyNumberFormat="1" applyFont="1" applyBorder="1" applyAlignment="1" applyProtection="1">
      <alignment horizontal="center" vertical="center"/>
    </xf>
    <xf numFmtId="183" fontId="11" fillId="0" borderId="35" xfId="0" applyNumberFormat="1" applyFont="1" applyBorder="1" applyAlignment="1" applyProtection="1">
      <alignment horizontal="center" vertical="center"/>
    </xf>
    <xf numFmtId="0" fontId="20" fillId="0" borderId="0" xfId="0" applyFont="1" applyAlignment="1" applyProtection="1"/>
    <xf numFmtId="184" fontId="11" fillId="0" borderId="0" xfId="0" applyNumberFormat="1" applyFont="1" applyProtection="1">
      <alignment vertical="center"/>
    </xf>
    <xf numFmtId="178" fontId="21" fillId="0" borderId="5" xfId="0" applyNumberFormat="1" applyFont="1" applyBorder="1" applyAlignment="1" applyProtection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11" fillId="0" borderId="6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distributed" vertical="center" indent="3"/>
    </xf>
    <xf numFmtId="0" fontId="11" fillId="0" borderId="3" xfId="0" applyFont="1" applyBorder="1" applyAlignment="1" applyProtection="1">
      <alignment horizontal="distributed" vertical="center" indent="3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distributed" vertical="center" indent="2"/>
    </xf>
    <xf numFmtId="0" fontId="5" fillId="0" borderId="7" xfId="0" applyFont="1" applyBorder="1" applyAlignment="1" applyProtection="1">
      <alignment horizontal="distributed" vertical="center" indent="2"/>
    </xf>
    <xf numFmtId="0" fontId="5" fillId="0" borderId="8" xfId="0" applyFont="1" applyBorder="1" applyAlignment="1" applyProtection="1">
      <alignment horizontal="distributed" vertical="center" indent="2"/>
    </xf>
    <xf numFmtId="0" fontId="0" fillId="0" borderId="9" xfId="0" applyBorder="1" applyAlignment="1" applyProtection="1">
      <alignment horizontal="distributed" vertical="center" indent="2"/>
    </xf>
    <xf numFmtId="0" fontId="0" fillId="0" borderId="5" xfId="0" applyBorder="1" applyAlignment="1" applyProtection="1">
      <alignment horizontal="distributed" vertical="center" indent="2"/>
    </xf>
    <xf numFmtId="0" fontId="0" fillId="0" borderId="10" xfId="0" applyBorder="1" applyAlignment="1" applyProtection="1">
      <alignment horizontal="distributed" vertical="center" indent="2"/>
    </xf>
    <xf numFmtId="181" fontId="5" fillId="0" borderId="6" xfId="0" applyNumberFormat="1" applyFont="1" applyBorder="1" applyAlignment="1" applyProtection="1">
      <alignment horizontal="center" vertical="center"/>
    </xf>
    <xf numFmtId="181" fontId="5" fillId="0" borderId="7" xfId="0" applyNumberFormat="1" applyFont="1" applyBorder="1" applyAlignment="1" applyProtection="1">
      <alignment horizontal="center" vertical="center"/>
    </xf>
    <xf numFmtId="181" fontId="5" fillId="0" borderId="8" xfId="0" applyNumberFormat="1" applyFont="1" applyBorder="1" applyAlignment="1" applyProtection="1">
      <alignment horizontal="center" vertical="center"/>
    </xf>
    <xf numFmtId="181" fontId="0" fillId="0" borderId="9" xfId="0" applyNumberFormat="1" applyBorder="1" applyAlignment="1" applyProtection="1">
      <alignment horizontal="center" vertical="center"/>
    </xf>
    <xf numFmtId="181" fontId="0" fillId="0" borderId="5" xfId="0" applyNumberFormat="1" applyBorder="1" applyAlignment="1" applyProtection="1">
      <alignment horizontal="center" vertical="center"/>
    </xf>
    <xf numFmtId="181" fontId="0" fillId="0" borderId="10" xfId="0" applyNumberForma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76" fontId="5" fillId="0" borderId="6" xfId="0" applyNumberFormat="1" applyFont="1" applyBorder="1" applyAlignment="1" applyProtection="1">
      <alignment horizontal="center" vertical="center"/>
    </xf>
    <xf numFmtId="176" fontId="5" fillId="0" borderId="7" xfId="0" applyNumberFormat="1" applyFont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center" vertical="center"/>
    </xf>
    <xf numFmtId="176" fontId="0" fillId="0" borderId="9" xfId="0" applyNumberFormat="1" applyBorder="1" applyAlignment="1" applyProtection="1">
      <alignment horizontal="center" vertical="center"/>
    </xf>
    <xf numFmtId="176" fontId="0" fillId="0" borderId="5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180" fontId="5" fillId="0" borderId="6" xfId="0" applyNumberFormat="1" applyFont="1" applyBorder="1" applyAlignment="1" applyProtection="1">
      <alignment horizontal="center" vertical="center"/>
    </xf>
    <xf numFmtId="180" fontId="5" fillId="0" borderId="7" xfId="0" applyNumberFormat="1" applyFont="1" applyBorder="1" applyAlignment="1" applyProtection="1">
      <alignment horizontal="center" vertical="center"/>
    </xf>
    <xf numFmtId="180" fontId="5" fillId="0" borderId="8" xfId="0" applyNumberFormat="1" applyFont="1" applyBorder="1" applyAlignment="1" applyProtection="1">
      <alignment horizontal="center" vertical="center"/>
    </xf>
    <xf numFmtId="180" fontId="0" fillId="0" borderId="9" xfId="0" applyNumberFormat="1" applyBorder="1" applyAlignment="1" applyProtection="1">
      <alignment horizontal="center" vertical="center"/>
    </xf>
    <xf numFmtId="180" fontId="0" fillId="0" borderId="5" xfId="0" applyNumberFormat="1" applyBorder="1" applyAlignment="1" applyProtection="1">
      <alignment horizontal="center" vertical="center"/>
    </xf>
    <xf numFmtId="180" fontId="0" fillId="0" borderId="10" xfId="0" applyNumberFormat="1" applyBorder="1" applyAlignment="1" applyProtection="1">
      <alignment horizontal="center" vertical="center"/>
    </xf>
    <xf numFmtId="176" fontId="5" fillId="0" borderId="16" xfId="0" applyNumberFormat="1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80" fontId="5" fillId="0" borderId="16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distributed" vertical="center" indent="5"/>
    </xf>
    <xf numFmtId="0" fontId="5" fillId="0" borderId="2" xfId="0" applyFont="1" applyBorder="1" applyAlignment="1" applyProtection="1">
      <alignment horizontal="distributed" vertical="center" indent="5"/>
    </xf>
    <xf numFmtId="0" fontId="5" fillId="0" borderId="3" xfId="0" applyFont="1" applyBorder="1" applyAlignment="1" applyProtection="1">
      <alignment horizontal="distributed" vertical="center" indent="5"/>
    </xf>
    <xf numFmtId="0" fontId="5" fillId="0" borderId="16" xfId="0" applyFont="1" applyBorder="1" applyAlignment="1" applyProtection="1">
      <alignment horizontal="distributed" vertical="center" indent="2"/>
    </xf>
    <xf numFmtId="0" fontId="0" fillId="0" borderId="16" xfId="0" applyBorder="1" applyAlignment="1" applyProtection="1">
      <alignment horizontal="distributed" vertical="center" indent="2"/>
    </xf>
    <xf numFmtId="0" fontId="5" fillId="0" borderId="6" xfId="0" applyFont="1" applyBorder="1" applyAlignment="1" applyProtection="1">
      <alignment horizontal="distributed" vertical="center" indent="1"/>
    </xf>
    <xf numFmtId="0" fontId="0" fillId="0" borderId="7" xfId="0" applyBorder="1" applyAlignment="1" applyProtection="1">
      <alignment horizontal="distributed" vertical="center" indent="1"/>
    </xf>
    <xf numFmtId="0" fontId="0" fillId="0" borderId="8" xfId="0" applyBorder="1" applyAlignment="1" applyProtection="1">
      <alignment horizontal="distributed" vertical="center" indent="1"/>
    </xf>
    <xf numFmtId="0" fontId="0" fillId="0" borderId="9" xfId="0" applyBorder="1" applyAlignment="1" applyProtection="1">
      <alignment horizontal="distributed" vertical="center" indent="1"/>
    </xf>
    <xf numFmtId="0" fontId="0" fillId="0" borderId="5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5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2" xfId="0" applyNumberFormat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distributed" vertical="center" wrapText="1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0" xfId="0" applyBorder="1" applyAlignment="1" applyProtection="1">
      <alignment horizontal="distributed" vertical="center" indent="1"/>
    </xf>
    <xf numFmtId="0" fontId="0" fillId="0" borderId="14" xfId="0" applyBorder="1" applyAlignment="1" applyProtection="1">
      <alignment horizontal="distributed" vertical="center" indent="1"/>
    </xf>
    <xf numFmtId="0" fontId="5" fillId="0" borderId="1" xfId="0" applyNumberFormat="1" applyFont="1" applyBorder="1" applyAlignment="1" applyProtection="1">
      <alignment vertical="center"/>
    </xf>
    <xf numFmtId="0" fontId="0" fillId="0" borderId="2" xfId="0" applyNumberFormat="1" applyBorder="1" applyAlignment="1" applyProtection="1">
      <alignment vertical="center"/>
    </xf>
    <xf numFmtId="56" fontId="5" fillId="0" borderId="1" xfId="0" applyNumberFormat="1" applyFont="1" applyBorder="1" applyAlignment="1" applyProtection="1">
      <alignment horizontal="center" vertical="center"/>
    </xf>
    <xf numFmtId="56" fontId="5" fillId="0" borderId="2" xfId="0" applyNumberFormat="1" applyFont="1" applyBorder="1" applyAlignment="1" applyProtection="1">
      <alignment horizontal="center" vertical="center"/>
    </xf>
    <xf numFmtId="56" fontId="5" fillId="0" borderId="3" xfId="0" applyNumberFormat="1" applyFont="1" applyBorder="1" applyAlignment="1" applyProtection="1">
      <alignment horizontal="center" vertical="center"/>
    </xf>
    <xf numFmtId="179" fontId="3" fillId="0" borderId="4" xfId="1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38" fontId="3" fillId="0" borderId="4" xfId="1" applyNumberFormat="1" applyFont="1" applyFill="1" applyBorder="1" applyAlignment="1" applyProtection="1">
      <alignment horizontal="center" vertical="center"/>
    </xf>
    <xf numFmtId="0" fontId="24" fillId="0" borderId="0" xfId="0" applyFont="1" applyAlignment="1"/>
    <xf numFmtId="0" fontId="9" fillId="0" borderId="0" xfId="0" applyFont="1" applyFill="1" applyAlignment="1">
      <alignment horizontal="left"/>
    </xf>
    <xf numFmtId="0" fontId="23" fillId="2" borderId="2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2"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showZeros="0" tabSelected="1" zoomScaleNormal="100" workbookViewId="0">
      <selection activeCell="D6" sqref="D6"/>
    </sheetView>
  </sheetViews>
  <sheetFormatPr defaultRowHeight="18" customHeight="1"/>
  <cols>
    <col min="1" max="1" width="5.375" style="1" customWidth="1"/>
    <col min="2" max="2" width="15.25" style="3" customWidth="1"/>
    <col min="3" max="3" width="3" style="3" customWidth="1"/>
    <col min="4" max="4" width="36.875" style="1" customWidth="1"/>
    <col min="5" max="5" width="4.375" style="3" customWidth="1"/>
    <col min="6" max="6" width="12.625" style="1" customWidth="1"/>
    <col min="7" max="16384" width="9" style="1"/>
  </cols>
  <sheetData>
    <row r="1" spans="1:6" ht="18" customHeight="1" thickBot="1"/>
    <row r="2" spans="1:6" ht="21.75" customHeight="1" thickBot="1">
      <c r="B2" s="200">
        <v>2022</v>
      </c>
      <c r="C2" s="199" t="s">
        <v>100</v>
      </c>
      <c r="D2" s="198"/>
    </row>
    <row r="3" spans="1:6" ht="12" customHeight="1">
      <c r="B3" s="124"/>
    </row>
    <row r="4" spans="1:6" ht="24">
      <c r="B4" s="11" t="s">
        <v>31</v>
      </c>
    </row>
    <row r="5" spans="1:6" ht="34.5" customHeight="1" thickBot="1">
      <c r="A5" s="2"/>
      <c r="B5" s="4"/>
      <c r="C5" s="4"/>
      <c r="F5" s="86" t="s">
        <v>53</v>
      </c>
    </row>
    <row r="6" spans="1:6" ht="29.25" customHeight="1" thickBot="1">
      <c r="A6" s="2"/>
      <c r="B6" s="8" t="s">
        <v>29</v>
      </c>
      <c r="C6" s="6"/>
      <c r="D6" s="10"/>
      <c r="E6" s="93"/>
      <c r="F6" s="87" t="s">
        <v>54</v>
      </c>
    </row>
    <row r="7" spans="1:6" s="3" customFormat="1" ht="12" customHeight="1" thickBot="1">
      <c r="A7" s="4"/>
      <c r="B7" s="5"/>
      <c r="C7" s="7"/>
      <c r="D7" s="89"/>
      <c r="E7" s="89"/>
      <c r="F7" s="88"/>
    </row>
    <row r="8" spans="1:6" ht="29.25" customHeight="1" thickBot="1">
      <c r="A8" s="2"/>
      <c r="B8" s="9" t="s">
        <v>2</v>
      </c>
      <c r="C8" s="5"/>
      <c r="D8" s="10"/>
      <c r="E8" s="90"/>
      <c r="F8" s="87" t="s">
        <v>55</v>
      </c>
    </row>
    <row r="9" spans="1:6" s="3" customFormat="1" ht="12" customHeight="1" thickBot="1">
      <c r="A9" s="4"/>
      <c r="B9" s="5"/>
      <c r="C9" s="5"/>
      <c r="D9" s="90"/>
      <c r="E9" s="90"/>
      <c r="F9" s="88"/>
    </row>
    <row r="10" spans="1:6" ht="29.25" customHeight="1" thickBot="1">
      <c r="A10" s="2"/>
      <c r="B10" s="9" t="s">
        <v>52</v>
      </c>
      <c r="C10" s="5"/>
      <c r="D10" s="10"/>
      <c r="E10" s="90"/>
      <c r="F10" s="87" t="s">
        <v>56</v>
      </c>
    </row>
    <row r="11" spans="1:6" s="3" customFormat="1" ht="12" customHeight="1" thickBot="1">
      <c r="A11" s="4"/>
      <c r="B11" s="5"/>
      <c r="C11" s="5"/>
      <c r="D11" s="90"/>
      <c r="E11" s="90"/>
      <c r="F11" s="88"/>
    </row>
    <row r="12" spans="1:6" ht="29.25" customHeight="1" thickBot="1">
      <c r="A12" s="2"/>
      <c r="B12" s="9" t="s">
        <v>51</v>
      </c>
      <c r="C12" s="5"/>
      <c r="D12" s="10"/>
      <c r="E12" s="90"/>
      <c r="F12" s="87" t="s">
        <v>57</v>
      </c>
    </row>
    <row r="13" spans="1:6" s="3" customFormat="1" ht="12" customHeight="1" thickBot="1">
      <c r="A13" s="4"/>
      <c r="B13" s="5"/>
      <c r="C13" s="5"/>
      <c r="D13" s="90"/>
      <c r="E13" s="90"/>
      <c r="F13" s="88" t="s">
        <v>58</v>
      </c>
    </row>
    <row r="14" spans="1:6" ht="29.25" customHeight="1" thickBot="1">
      <c r="A14" s="2"/>
      <c r="B14" s="9" t="s">
        <v>28</v>
      </c>
      <c r="C14" s="5"/>
      <c r="D14" s="10"/>
      <c r="E14" s="90"/>
      <c r="F14" s="87" t="s">
        <v>59</v>
      </c>
    </row>
    <row r="15" spans="1:6" s="3" customFormat="1" ht="12" customHeight="1" thickBot="1">
      <c r="A15" s="4"/>
      <c r="B15" s="5"/>
      <c r="C15" s="5"/>
      <c r="D15" s="90"/>
      <c r="E15" s="90"/>
      <c r="F15" s="88"/>
    </row>
    <row r="16" spans="1:6" ht="29.25" customHeight="1" thickBot="1">
      <c r="A16" s="2"/>
      <c r="B16" s="9" t="s">
        <v>32</v>
      </c>
      <c r="C16" s="5"/>
      <c r="D16" s="10"/>
      <c r="E16" s="90"/>
      <c r="F16" s="87" t="s">
        <v>60</v>
      </c>
    </row>
    <row r="17" spans="1:6" ht="12" customHeight="1" thickBot="1">
      <c r="A17" s="2"/>
      <c r="B17" s="4"/>
      <c r="C17" s="4"/>
      <c r="D17" s="91"/>
      <c r="E17" s="94"/>
      <c r="F17" s="87"/>
    </row>
    <row r="18" spans="1:6" ht="29.25" customHeight="1" thickBot="1">
      <c r="A18" s="2"/>
      <c r="B18" s="9" t="s">
        <v>30</v>
      </c>
      <c r="C18" s="5"/>
      <c r="D18" s="10"/>
      <c r="E18" s="94"/>
      <c r="F18" s="87" t="s">
        <v>61</v>
      </c>
    </row>
    <row r="19" spans="1:6" ht="18" customHeight="1">
      <c r="A19" s="2"/>
      <c r="B19" s="4"/>
      <c r="C19" s="4"/>
    </row>
    <row r="20" spans="1:6" ht="18" customHeight="1">
      <c r="A20" s="2"/>
      <c r="B20" s="4"/>
      <c r="C20" s="4"/>
    </row>
    <row r="21" spans="1:6" ht="18" customHeight="1">
      <c r="A21" s="2"/>
      <c r="B21" s="4"/>
      <c r="C21" s="4"/>
    </row>
    <row r="22" spans="1:6" ht="18" customHeight="1">
      <c r="A22" s="2"/>
      <c r="B22" s="4"/>
      <c r="C22" s="4"/>
    </row>
    <row r="23" spans="1:6" ht="18" customHeight="1">
      <c r="A23" s="2"/>
      <c r="B23" s="4"/>
      <c r="C23" s="4"/>
    </row>
    <row r="24" spans="1:6" ht="18" customHeight="1">
      <c r="A24" s="2"/>
      <c r="B24" s="4"/>
      <c r="C24" s="4"/>
    </row>
    <row r="25" spans="1:6" ht="18" customHeight="1">
      <c r="A25" s="2"/>
      <c r="B25" s="4"/>
      <c r="C25" s="4"/>
    </row>
    <row r="26" spans="1:6" ht="18" customHeight="1">
      <c r="A26" s="2"/>
      <c r="B26" s="4"/>
      <c r="C26" s="4"/>
    </row>
    <row r="27" spans="1:6" ht="18" customHeight="1">
      <c r="A27" s="2"/>
      <c r="B27" s="4"/>
      <c r="C27" s="4"/>
    </row>
    <row r="28" spans="1:6" ht="18" customHeight="1">
      <c r="A28" s="2"/>
      <c r="B28" s="4"/>
      <c r="C28" s="4"/>
    </row>
    <row r="29" spans="1:6" ht="18" customHeight="1">
      <c r="A29" s="2"/>
      <c r="B29" s="4"/>
      <c r="C29" s="4"/>
    </row>
    <row r="30" spans="1:6" ht="18" customHeight="1">
      <c r="A30" s="2"/>
      <c r="B30" s="4"/>
      <c r="C30" s="4"/>
    </row>
    <row r="31" spans="1:6" ht="18" customHeight="1">
      <c r="A31" s="2"/>
      <c r="B31" s="4"/>
      <c r="C31" s="4"/>
    </row>
    <row r="32" spans="1:6" ht="18" customHeight="1">
      <c r="A32" s="2"/>
      <c r="B32" s="4"/>
      <c r="C32" s="4"/>
    </row>
    <row r="33" spans="1:3" ht="18" customHeight="1">
      <c r="A33" s="2"/>
      <c r="B33" s="4"/>
      <c r="C33" s="4"/>
    </row>
    <row r="34" spans="1:3" ht="18" customHeight="1">
      <c r="B34" s="4"/>
      <c r="C34" s="4"/>
    </row>
  </sheetData>
  <sheetProtection sheet="1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fitToHeight="0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7" activePane="bottomRight" state="frozen"/>
      <selection activeCell="K15" sqref="K15"/>
      <selection pane="topRight" activeCell="K15" sqref="K15"/>
      <selection pane="bottomLeft" activeCell="K15" sqref="K15"/>
      <selection pane="bottomRight" activeCell="D14" sqref="D14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</f>
        <v>2022</v>
      </c>
      <c r="C1" s="121" t="s">
        <v>70</v>
      </c>
      <c r="D1" s="113">
        <v>12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44896</v>
      </c>
      <c r="C7" s="119">
        <f>B7</f>
        <v>44896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7" si="0">DATE($B$1,$D$1,ROW()-6)</f>
        <v>44897</v>
      </c>
      <c r="C8" s="120">
        <f t="shared" ref="C8:C36" si="1">B8</f>
        <v>44897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44898</v>
      </c>
      <c r="C9" s="120">
        <f t="shared" si="1"/>
        <v>44898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44899</v>
      </c>
      <c r="C10" s="120">
        <f t="shared" si="1"/>
        <v>44899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44900</v>
      </c>
      <c r="C11" s="120">
        <f t="shared" si="1"/>
        <v>44900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44901</v>
      </c>
      <c r="C12" s="120">
        <f t="shared" si="1"/>
        <v>44901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44902</v>
      </c>
      <c r="C13" s="120">
        <f t="shared" si="1"/>
        <v>44902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4 年 12 月分)</v>
      </c>
      <c r="AN13" s="31"/>
    </row>
    <row r="14" spans="2:40" ht="18.95" customHeight="1">
      <c r="B14" s="36">
        <f t="shared" si="0"/>
        <v>44903</v>
      </c>
      <c r="C14" s="120">
        <f t="shared" si="1"/>
        <v>44903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44904</v>
      </c>
      <c r="C15" s="120">
        <f t="shared" si="1"/>
        <v>44904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44905</v>
      </c>
      <c r="C16" s="120">
        <f t="shared" si="1"/>
        <v>44905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44906</v>
      </c>
      <c r="C17" s="120">
        <f t="shared" si="1"/>
        <v>44906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44907</v>
      </c>
      <c r="C18" s="120">
        <f t="shared" si="1"/>
        <v>44907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44908</v>
      </c>
      <c r="C19" s="120">
        <f t="shared" si="1"/>
        <v>44908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44909</v>
      </c>
      <c r="C20" s="120">
        <f t="shared" si="1"/>
        <v>44909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44910</v>
      </c>
      <c r="C21" s="120">
        <f t="shared" si="1"/>
        <v>44910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44911</v>
      </c>
      <c r="C22" s="120">
        <f t="shared" si="1"/>
        <v>44911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44912</v>
      </c>
      <c r="C23" s="120">
        <f t="shared" si="1"/>
        <v>44912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44913</v>
      </c>
      <c r="C24" s="120">
        <f t="shared" si="1"/>
        <v>44913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44914</v>
      </c>
      <c r="C25" s="120">
        <f t="shared" si="1"/>
        <v>44914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44915</v>
      </c>
      <c r="C26" s="120">
        <f t="shared" si="1"/>
        <v>44915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44916</v>
      </c>
      <c r="C27" s="120">
        <f t="shared" si="1"/>
        <v>44916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44917</v>
      </c>
      <c r="C28" s="120">
        <f t="shared" si="1"/>
        <v>44917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44918</v>
      </c>
      <c r="C29" s="120">
        <f t="shared" si="1"/>
        <v>44918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44919</v>
      </c>
      <c r="C30" s="120">
        <f t="shared" si="1"/>
        <v>44919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44920</v>
      </c>
      <c r="C31" s="120">
        <f t="shared" si="1"/>
        <v>44920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44921</v>
      </c>
      <c r="C32" s="120">
        <f t="shared" si="1"/>
        <v>44921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44922</v>
      </c>
      <c r="C33" s="120">
        <f t="shared" si="1"/>
        <v>44922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44923</v>
      </c>
      <c r="C34" s="120">
        <f t="shared" si="1"/>
        <v>44923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44924</v>
      </c>
      <c r="C35" s="120">
        <f t="shared" si="1"/>
        <v>44924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44925</v>
      </c>
      <c r="C36" s="120">
        <f t="shared" si="1"/>
        <v>44925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>
        <f t="shared" si="0"/>
        <v>44926</v>
      </c>
      <c r="C37" s="37" t="str">
        <f t="shared" ref="C37" si="3">IF(B37="","",TEXT(B37,"aaa"))</f>
        <v>土</v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3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7" activePane="bottomRight" state="frozen"/>
      <selection activeCell="K15" sqref="K15"/>
      <selection pane="topRight" activeCell="K15" sqref="K15"/>
      <selection pane="bottomLeft" activeCell="K15" sqref="K15"/>
      <selection pane="bottomRight" activeCell="D14" sqref="D14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事業者!$B$2+1</f>
        <v>2023</v>
      </c>
      <c r="C1" s="121" t="s">
        <v>70</v>
      </c>
      <c r="D1" s="113">
        <v>1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44927</v>
      </c>
      <c r="C7" s="119">
        <f>B7</f>
        <v>44927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7" si="0">DATE($B$1,$D$1,ROW()-6)</f>
        <v>44928</v>
      </c>
      <c r="C8" s="120">
        <f t="shared" ref="C8:C36" si="1">B8</f>
        <v>44928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44929</v>
      </c>
      <c r="C9" s="120">
        <f t="shared" si="1"/>
        <v>44929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44930</v>
      </c>
      <c r="C10" s="120">
        <f t="shared" si="1"/>
        <v>44930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44931</v>
      </c>
      <c r="C11" s="120">
        <f t="shared" si="1"/>
        <v>44931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44932</v>
      </c>
      <c r="C12" s="120">
        <f t="shared" si="1"/>
        <v>44932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44933</v>
      </c>
      <c r="C13" s="120">
        <f t="shared" si="1"/>
        <v>44933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5 年 1 月分)</v>
      </c>
      <c r="AN13" s="31"/>
    </row>
    <row r="14" spans="2:40" ht="18.95" customHeight="1">
      <c r="B14" s="36">
        <f t="shared" si="0"/>
        <v>44934</v>
      </c>
      <c r="C14" s="120">
        <f t="shared" si="1"/>
        <v>44934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44935</v>
      </c>
      <c r="C15" s="120">
        <f t="shared" si="1"/>
        <v>44935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44936</v>
      </c>
      <c r="C16" s="120">
        <f t="shared" si="1"/>
        <v>44936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44937</v>
      </c>
      <c r="C17" s="120">
        <f t="shared" si="1"/>
        <v>44937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44938</v>
      </c>
      <c r="C18" s="120">
        <f t="shared" si="1"/>
        <v>44938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44939</v>
      </c>
      <c r="C19" s="120">
        <f t="shared" si="1"/>
        <v>44939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44940</v>
      </c>
      <c r="C20" s="120">
        <f t="shared" si="1"/>
        <v>44940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44941</v>
      </c>
      <c r="C21" s="120">
        <f t="shared" si="1"/>
        <v>44941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44942</v>
      </c>
      <c r="C22" s="120">
        <f t="shared" si="1"/>
        <v>44942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44943</v>
      </c>
      <c r="C23" s="120">
        <f t="shared" si="1"/>
        <v>44943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44944</v>
      </c>
      <c r="C24" s="120">
        <f t="shared" si="1"/>
        <v>44944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44945</v>
      </c>
      <c r="C25" s="120">
        <f t="shared" si="1"/>
        <v>44945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44946</v>
      </c>
      <c r="C26" s="120">
        <f t="shared" si="1"/>
        <v>44946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44947</v>
      </c>
      <c r="C27" s="120">
        <f t="shared" si="1"/>
        <v>44947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44948</v>
      </c>
      <c r="C28" s="120">
        <f t="shared" si="1"/>
        <v>44948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44949</v>
      </c>
      <c r="C29" s="120">
        <f t="shared" si="1"/>
        <v>44949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44950</v>
      </c>
      <c r="C30" s="120">
        <f t="shared" si="1"/>
        <v>44950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44951</v>
      </c>
      <c r="C31" s="120">
        <f t="shared" si="1"/>
        <v>44951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44952</v>
      </c>
      <c r="C32" s="120">
        <f t="shared" si="1"/>
        <v>44952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44953</v>
      </c>
      <c r="C33" s="120">
        <f t="shared" si="1"/>
        <v>44953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44954</v>
      </c>
      <c r="C34" s="120">
        <f t="shared" si="1"/>
        <v>44954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44955</v>
      </c>
      <c r="C35" s="120">
        <f t="shared" si="1"/>
        <v>44955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44956</v>
      </c>
      <c r="C36" s="120">
        <f t="shared" si="1"/>
        <v>44956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>
        <f t="shared" si="0"/>
        <v>44957</v>
      </c>
      <c r="C37" s="37" t="str">
        <f t="shared" ref="C37" si="3">IF(B37="","",TEXT(B37,"aaa"))</f>
        <v>火</v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2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16" activePane="bottomRight" state="frozen"/>
      <selection activeCell="K15" sqref="K15"/>
      <selection pane="topRight" activeCell="K15" sqref="K15"/>
      <selection pane="bottomLeft" activeCell="K15" sqref="K15"/>
      <selection pane="bottomRight" activeCell="D14" sqref="D14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事業者!$B$2+1</f>
        <v>2023</v>
      </c>
      <c r="C1" s="121" t="s">
        <v>70</v>
      </c>
      <c r="D1" s="113">
        <v>2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44958</v>
      </c>
      <c r="C7" s="119">
        <f>B7</f>
        <v>44958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4" si="0">DATE($B$1,$D$1,ROW()-6)</f>
        <v>44959</v>
      </c>
      <c r="C8" s="120">
        <f t="shared" ref="C8:C36" si="1">B8</f>
        <v>44959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44960</v>
      </c>
      <c r="C9" s="120">
        <f t="shared" si="1"/>
        <v>44960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44961</v>
      </c>
      <c r="C10" s="120">
        <f t="shared" si="1"/>
        <v>44961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44962</v>
      </c>
      <c r="C11" s="120">
        <f t="shared" si="1"/>
        <v>44962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44963</v>
      </c>
      <c r="C12" s="120">
        <f t="shared" si="1"/>
        <v>44963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44964</v>
      </c>
      <c r="C13" s="120">
        <f t="shared" si="1"/>
        <v>44964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5 年 2 月分)</v>
      </c>
      <c r="AN13" s="31"/>
    </row>
    <row r="14" spans="2:40" ht="18.95" customHeight="1">
      <c r="B14" s="36">
        <f t="shared" si="0"/>
        <v>44965</v>
      </c>
      <c r="C14" s="120">
        <f t="shared" si="1"/>
        <v>44965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44966</v>
      </c>
      <c r="C15" s="120">
        <f t="shared" si="1"/>
        <v>44966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44967</v>
      </c>
      <c r="C16" s="120">
        <f t="shared" si="1"/>
        <v>44967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44968</v>
      </c>
      <c r="C17" s="120">
        <f t="shared" si="1"/>
        <v>44968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44969</v>
      </c>
      <c r="C18" s="120">
        <f t="shared" si="1"/>
        <v>44969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44970</v>
      </c>
      <c r="C19" s="120">
        <f t="shared" si="1"/>
        <v>44970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44971</v>
      </c>
      <c r="C20" s="120">
        <f t="shared" si="1"/>
        <v>44971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44972</v>
      </c>
      <c r="C21" s="120">
        <f t="shared" si="1"/>
        <v>44972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44973</v>
      </c>
      <c r="C22" s="120">
        <f t="shared" si="1"/>
        <v>44973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44974</v>
      </c>
      <c r="C23" s="120">
        <f t="shared" si="1"/>
        <v>44974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44975</v>
      </c>
      <c r="C24" s="120">
        <f t="shared" si="1"/>
        <v>44975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44976</v>
      </c>
      <c r="C25" s="120">
        <f t="shared" si="1"/>
        <v>44976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44977</v>
      </c>
      <c r="C26" s="120">
        <f t="shared" si="1"/>
        <v>44977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44978</v>
      </c>
      <c r="C27" s="120">
        <f t="shared" si="1"/>
        <v>44978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44979</v>
      </c>
      <c r="C28" s="120">
        <f t="shared" si="1"/>
        <v>44979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44980</v>
      </c>
      <c r="C29" s="120">
        <f t="shared" si="1"/>
        <v>44980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44981</v>
      </c>
      <c r="C30" s="120">
        <f t="shared" si="1"/>
        <v>44981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44982</v>
      </c>
      <c r="C31" s="120">
        <f t="shared" si="1"/>
        <v>44982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44983</v>
      </c>
      <c r="C32" s="120">
        <f t="shared" si="1"/>
        <v>44983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44984</v>
      </c>
      <c r="C33" s="120">
        <f t="shared" si="1"/>
        <v>44984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44985</v>
      </c>
      <c r="C34" s="120">
        <f t="shared" si="1"/>
        <v>44985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/>
      <c r="C35" s="120">
        <f t="shared" si="1"/>
        <v>0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/>
      <c r="C36" s="120">
        <f t="shared" si="1"/>
        <v>0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/>
      <c r="C37" s="37" t="str">
        <f t="shared" ref="C37" si="3">IF(B37="","",TEXT(B37,"aaa"))</f>
        <v/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1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7" activePane="bottomRight" state="frozen"/>
      <selection activeCell="K15" sqref="K15"/>
      <selection pane="topRight" activeCell="K15" sqref="K15"/>
      <selection pane="bottomLeft" activeCell="K15" sqref="K15"/>
      <selection pane="bottomRight" activeCell="D24" sqref="D24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事業者!$B$2+1</f>
        <v>2023</v>
      </c>
      <c r="C1" s="121" t="s">
        <v>70</v>
      </c>
      <c r="D1" s="113">
        <v>3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44986</v>
      </c>
      <c r="C7" s="119">
        <f>B7</f>
        <v>44986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7" si="0">DATE($B$1,$D$1,ROW()-6)</f>
        <v>44987</v>
      </c>
      <c r="C8" s="120">
        <f t="shared" ref="C8:C36" si="1">B8</f>
        <v>44987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44988</v>
      </c>
      <c r="C9" s="120">
        <f t="shared" si="1"/>
        <v>44988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44989</v>
      </c>
      <c r="C10" s="120">
        <f t="shared" si="1"/>
        <v>44989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44990</v>
      </c>
      <c r="C11" s="120">
        <f t="shared" si="1"/>
        <v>44990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44991</v>
      </c>
      <c r="C12" s="120">
        <f t="shared" si="1"/>
        <v>44991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44992</v>
      </c>
      <c r="C13" s="120">
        <f t="shared" si="1"/>
        <v>44992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5 年 3 月分)</v>
      </c>
      <c r="AN13" s="31"/>
    </row>
    <row r="14" spans="2:40" ht="18.95" customHeight="1">
      <c r="B14" s="36">
        <f t="shared" si="0"/>
        <v>44993</v>
      </c>
      <c r="C14" s="120">
        <f t="shared" si="1"/>
        <v>44993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44994</v>
      </c>
      <c r="C15" s="120">
        <f t="shared" si="1"/>
        <v>44994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44995</v>
      </c>
      <c r="C16" s="120">
        <f t="shared" si="1"/>
        <v>44995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44996</v>
      </c>
      <c r="C17" s="120">
        <f t="shared" si="1"/>
        <v>44996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44997</v>
      </c>
      <c r="C18" s="120">
        <f t="shared" si="1"/>
        <v>44997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44998</v>
      </c>
      <c r="C19" s="120">
        <f t="shared" si="1"/>
        <v>44998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44999</v>
      </c>
      <c r="C20" s="120">
        <f t="shared" si="1"/>
        <v>44999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45000</v>
      </c>
      <c r="C21" s="120">
        <f t="shared" si="1"/>
        <v>45000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45001</v>
      </c>
      <c r="C22" s="120">
        <f t="shared" si="1"/>
        <v>45001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45002</v>
      </c>
      <c r="C23" s="120">
        <f t="shared" si="1"/>
        <v>45002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45003</v>
      </c>
      <c r="C24" s="120">
        <f t="shared" si="1"/>
        <v>45003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45004</v>
      </c>
      <c r="C25" s="120">
        <f t="shared" si="1"/>
        <v>45004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45005</v>
      </c>
      <c r="C26" s="120">
        <f t="shared" si="1"/>
        <v>45005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45006</v>
      </c>
      <c r="C27" s="120">
        <f t="shared" si="1"/>
        <v>45006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45007</v>
      </c>
      <c r="C28" s="120">
        <f t="shared" si="1"/>
        <v>45007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45008</v>
      </c>
      <c r="C29" s="120">
        <f t="shared" si="1"/>
        <v>45008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45009</v>
      </c>
      <c r="C30" s="120">
        <f t="shared" si="1"/>
        <v>45009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45010</v>
      </c>
      <c r="C31" s="120">
        <f t="shared" si="1"/>
        <v>45010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45011</v>
      </c>
      <c r="C32" s="120">
        <f t="shared" si="1"/>
        <v>45011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45012</v>
      </c>
      <c r="C33" s="120">
        <f t="shared" si="1"/>
        <v>45012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45013</v>
      </c>
      <c r="C34" s="120">
        <f t="shared" si="1"/>
        <v>45013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45014</v>
      </c>
      <c r="C35" s="120">
        <f t="shared" si="1"/>
        <v>45014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45015</v>
      </c>
      <c r="C36" s="120">
        <f t="shared" si="1"/>
        <v>45015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>
        <f t="shared" si="0"/>
        <v>45016</v>
      </c>
      <c r="C37" s="37" t="str">
        <f t="shared" ref="C37" si="3">IF(B37="","",TEXT(B37,"aaa"))</f>
        <v>金</v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0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showGridLines="0" showRowColHeaders="0" showZeros="0" view="pageBreakPreview" zoomScale="85" zoomScaleNormal="100" zoomScaleSheetLayoutView="85" workbookViewId="0">
      <selection activeCell="E5" sqref="E5"/>
    </sheetView>
  </sheetViews>
  <sheetFormatPr defaultRowHeight="13.5"/>
  <cols>
    <col min="1" max="1" width="1.75" style="95" customWidth="1"/>
    <col min="2" max="2" width="6.25" style="95" customWidth="1"/>
    <col min="3" max="16384" width="9" style="95"/>
  </cols>
  <sheetData>
    <row r="1" spans="2:14" ht="5.25" customHeight="1"/>
    <row r="2" spans="2:14" ht="17.25" customHeight="1">
      <c r="B2" s="95" t="s">
        <v>66</v>
      </c>
      <c r="C2" s="96"/>
      <c r="D2" s="97"/>
      <c r="E2" s="96"/>
      <c r="F2" s="98"/>
      <c r="G2" s="99"/>
      <c r="H2" s="98"/>
      <c r="I2" s="99"/>
      <c r="J2" s="100"/>
      <c r="K2" s="100"/>
    </row>
    <row r="3" spans="2:14" ht="24">
      <c r="B3" s="101"/>
      <c r="C3" s="102" t="s">
        <v>16</v>
      </c>
      <c r="D3" s="195" t="s">
        <v>17</v>
      </c>
      <c r="E3" s="196"/>
      <c r="F3" s="197" t="s">
        <v>18</v>
      </c>
      <c r="G3" s="196"/>
      <c r="H3" s="197" t="s">
        <v>19</v>
      </c>
      <c r="I3" s="196"/>
      <c r="J3" s="197" t="s">
        <v>20</v>
      </c>
      <c r="K3" s="196"/>
    </row>
    <row r="4" spans="2:14">
      <c r="B4" s="92" t="s">
        <v>26</v>
      </c>
      <c r="C4" s="103" t="s">
        <v>27</v>
      </c>
      <c r="D4" s="104" t="s">
        <v>21</v>
      </c>
      <c r="E4" s="105" t="s">
        <v>22</v>
      </c>
      <c r="F4" s="106" t="s">
        <v>21</v>
      </c>
      <c r="G4" s="107" t="s">
        <v>22</v>
      </c>
      <c r="H4" s="106" t="s">
        <v>21</v>
      </c>
      <c r="I4" s="107" t="s">
        <v>22</v>
      </c>
      <c r="J4" s="106" t="s">
        <v>21</v>
      </c>
      <c r="K4" s="107" t="s">
        <v>22</v>
      </c>
    </row>
    <row r="5" spans="2:14">
      <c r="B5" s="108">
        <v>4</v>
      </c>
      <c r="C5" s="77">
        <f>COUNTIF('4月'!$J$7:$J$37,"&lt;&gt;0")</f>
        <v>0</v>
      </c>
      <c r="D5" s="78">
        <f>SUM(F5,H5,J5)</f>
        <v>0</v>
      </c>
      <c r="E5" s="79">
        <f>SUM(G5,I5,K5)</f>
        <v>0</v>
      </c>
      <c r="F5" s="78">
        <f>'4月'!D$38</f>
        <v>0</v>
      </c>
      <c r="G5" s="79">
        <f>'4月'!E$38</f>
        <v>0</v>
      </c>
      <c r="H5" s="78">
        <f>'4月'!F$38</f>
        <v>0</v>
      </c>
      <c r="I5" s="79">
        <f>'4月'!G$38</f>
        <v>0</v>
      </c>
      <c r="J5" s="78">
        <f>'4月'!H$38</f>
        <v>0</v>
      </c>
      <c r="K5" s="79">
        <f>'4月'!I$38</f>
        <v>0</v>
      </c>
      <c r="M5" s="95">
        <v>2022</v>
      </c>
      <c r="N5" s="95" t="s">
        <v>71</v>
      </c>
    </row>
    <row r="6" spans="2:14">
      <c r="B6" s="109">
        <v>5</v>
      </c>
      <c r="C6" s="80">
        <f>COUNTIF('5月'!$J$7:$J$37,"&lt;&gt;0")</f>
        <v>0</v>
      </c>
      <c r="D6" s="81">
        <f>SUM(F6,H6,J6)</f>
        <v>0</v>
      </c>
      <c r="E6" s="82">
        <f>SUM(G6,I6,K6)</f>
        <v>0</v>
      </c>
      <c r="F6" s="81">
        <f>'5月'!D$38</f>
        <v>0</v>
      </c>
      <c r="G6" s="82">
        <f>'5月'!E$38</f>
        <v>0</v>
      </c>
      <c r="H6" s="81">
        <f>'5月'!F$38</f>
        <v>0</v>
      </c>
      <c r="I6" s="82">
        <f>'5月'!G$38</f>
        <v>0</v>
      </c>
      <c r="J6" s="81">
        <f>'5月'!H$38</f>
        <v>0</v>
      </c>
      <c r="K6" s="82">
        <f>'5月'!I$38</f>
        <v>0</v>
      </c>
      <c r="M6" s="95">
        <v>2023</v>
      </c>
      <c r="N6" s="95" t="s">
        <v>72</v>
      </c>
    </row>
    <row r="7" spans="2:14">
      <c r="B7" s="109">
        <v>6</v>
      </c>
      <c r="C7" s="80">
        <f>COUNTIF('6月'!$J$7:$J$37,"&lt;&gt;0")</f>
        <v>0</v>
      </c>
      <c r="D7" s="81">
        <f t="shared" ref="D7:D16" si="0">SUM(F7,H7,J7)</f>
        <v>0</v>
      </c>
      <c r="E7" s="82">
        <f t="shared" ref="E7:E16" si="1">SUM(G7,I7,K7)</f>
        <v>0</v>
      </c>
      <c r="F7" s="81">
        <f>'6月'!D$38</f>
        <v>0</v>
      </c>
      <c r="G7" s="82">
        <f>'6月'!E$38</f>
        <v>0</v>
      </c>
      <c r="H7" s="81">
        <f>'6月'!F$38</f>
        <v>0</v>
      </c>
      <c r="I7" s="82">
        <f>'6月'!G$38</f>
        <v>0</v>
      </c>
      <c r="J7" s="81">
        <f>'6月'!H$38</f>
        <v>0</v>
      </c>
      <c r="K7" s="82">
        <f>'6月'!I$38</f>
        <v>0</v>
      </c>
      <c r="M7" s="95">
        <v>2024</v>
      </c>
      <c r="N7" s="95" t="s">
        <v>73</v>
      </c>
    </row>
    <row r="8" spans="2:14">
      <c r="B8" s="109">
        <v>7</v>
      </c>
      <c r="C8" s="80">
        <f>COUNTIF('7月'!$J$7:$J$37,"&lt;&gt;0")</f>
        <v>0</v>
      </c>
      <c r="D8" s="81">
        <f t="shared" si="0"/>
        <v>0</v>
      </c>
      <c r="E8" s="82">
        <f t="shared" si="1"/>
        <v>0</v>
      </c>
      <c r="F8" s="81">
        <f>'7月'!D$38</f>
        <v>0</v>
      </c>
      <c r="G8" s="82">
        <f>'7月'!E$38</f>
        <v>0</v>
      </c>
      <c r="H8" s="81">
        <f>'7月'!F$38</f>
        <v>0</v>
      </c>
      <c r="I8" s="82">
        <f>'7月'!G$38</f>
        <v>0</v>
      </c>
      <c r="J8" s="81">
        <f>'7月'!H$38</f>
        <v>0</v>
      </c>
      <c r="K8" s="82">
        <f>'7月'!I$38</f>
        <v>0</v>
      </c>
      <c r="M8" s="95">
        <v>2025</v>
      </c>
      <c r="N8" s="95" t="s">
        <v>74</v>
      </c>
    </row>
    <row r="9" spans="2:14">
      <c r="B9" s="109">
        <v>8</v>
      </c>
      <c r="C9" s="80">
        <f>COUNTIF('8月'!$J$7:$J$37,"&lt;&gt;0")</f>
        <v>0</v>
      </c>
      <c r="D9" s="81">
        <f t="shared" si="0"/>
        <v>0</v>
      </c>
      <c r="E9" s="82">
        <f t="shared" si="1"/>
        <v>0</v>
      </c>
      <c r="F9" s="81">
        <f>'8月'!D$38</f>
        <v>0</v>
      </c>
      <c r="G9" s="82">
        <f>'8月'!E$38</f>
        <v>0</v>
      </c>
      <c r="H9" s="81">
        <f>'8月'!F$38</f>
        <v>0</v>
      </c>
      <c r="I9" s="82">
        <f>'8月'!G$38</f>
        <v>0</v>
      </c>
      <c r="J9" s="81">
        <f>'8月'!H$38</f>
        <v>0</v>
      </c>
      <c r="K9" s="82">
        <f>'8月'!I$38</f>
        <v>0</v>
      </c>
      <c r="M9" s="95">
        <v>2026</v>
      </c>
      <c r="N9" s="95" t="s">
        <v>75</v>
      </c>
    </row>
    <row r="10" spans="2:14">
      <c r="B10" s="109">
        <v>9</v>
      </c>
      <c r="C10" s="80">
        <f>COUNTIF('9月'!$J$7:$J$37,"&lt;&gt;0")</f>
        <v>0</v>
      </c>
      <c r="D10" s="81">
        <f t="shared" si="0"/>
        <v>0</v>
      </c>
      <c r="E10" s="82">
        <f t="shared" si="1"/>
        <v>0</v>
      </c>
      <c r="F10" s="81">
        <f>'9月'!D$38</f>
        <v>0</v>
      </c>
      <c r="G10" s="82">
        <f>'9月'!E$38</f>
        <v>0</v>
      </c>
      <c r="H10" s="81">
        <f>'9月'!F$38</f>
        <v>0</v>
      </c>
      <c r="I10" s="82">
        <f>'9月'!G$38</f>
        <v>0</v>
      </c>
      <c r="J10" s="81">
        <f>'9月'!H$38</f>
        <v>0</v>
      </c>
      <c r="K10" s="82">
        <f>'9月'!I$38</f>
        <v>0</v>
      </c>
      <c r="M10" s="95">
        <v>2027</v>
      </c>
      <c r="N10" s="95" t="s">
        <v>76</v>
      </c>
    </row>
    <row r="11" spans="2:14">
      <c r="B11" s="109">
        <v>10</v>
      </c>
      <c r="C11" s="80">
        <f>COUNTIF('10月'!$J$7:$J$37,"&lt;&gt;0")</f>
        <v>0</v>
      </c>
      <c r="D11" s="81">
        <f t="shared" si="0"/>
        <v>0</v>
      </c>
      <c r="E11" s="82">
        <f t="shared" si="1"/>
        <v>0</v>
      </c>
      <c r="F11" s="81">
        <f>'10月'!D$38</f>
        <v>0</v>
      </c>
      <c r="G11" s="82">
        <f>'10月'!E$38</f>
        <v>0</v>
      </c>
      <c r="H11" s="81">
        <f>'10月'!F$38</f>
        <v>0</v>
      </c>
      <c r="I11" s="82">
        <f>'10月'!G$38</f>
        <v>0</v>
      </c>
      <c r="J11" s="81">
        <f>'10月'!H$38</f>
        <v>0</v>
      </c>
      <c r="K11" s="82">
        <f>'10月'!I$38</f>
        <v>0</v>
      </c>
      <c r="M11" s="95">
        <v>2028</v>
      </c>
      <c r="N11" s="95" t="s">
        <v>77</v>
      </c>
    </row>
    <row r="12" spans="2:14">
      <c r="B12" s="109">
        <v>11</v>
      </c>
      <c r="C12" s="80">
        <f>COUNTIF('11月'!$J$7:$J$37,"&lt;&gt;0")</f>
        <v>0</v>
      </c>
      <c r="D12" s="81">
        <f t="shared" si="0"/>
        <v>0</v>
      </c>
      <c r="E12" s="82">
        <f t="shared" si="1"/>
        <v>0</v>
      </c>
      <c r="F12" s="81">
        <f>'11月'!D$38</f>
        <v>0</v>
      </c>
      <c r="G12" s="82">
        <f>'11月'!E$38</f>
        <v>0</v>
      </c>
      <c r="H12" s="81">
        <f>'11月'!F$38</f>
        <v>0</v>
      </c>
      <c r="I12" s="82">
        <f>'11月'!G$38</f>
        <v>0</v>
      </c>
      <c r="J12" s="81">
        <f>'11月'!H$38</f>
        <v>0</v>
      </c>
      <c r="K12" s="82">
        <f>'11月'!I$38</f>
        <v>0</v>
      </c>
      <c r="M12" s="95">
        <v>2029</v>
      </c>
      <c r="N12" s="95" t="s">
        <v>78</v>
      </c>
    </row>
    <row r="13" spans="2:14">
      <c r="B13" s="109">
        <v>12</v>
      </c>
      <c r="C13" s="80">
        <f>COUNTIF('12月'!$J$7:$J$37,"&lt;&gt;0")</f>
        <v>0</v>
      </c>
      <c r="D13" s="81">
        <f t="shared" si="0"/>
        <v>0</v>
      </c>
      <c r="E13" s="82">
        <f t="shared" si="1"/>
        <v>0</v>
      </c>
      <c r="F13" s="81">
        <f>'12月'!D$38</f>
        <v>0</v>
      </c>
      <c r="G13" s="82">
        <f>'12月'!E$38</f>
        <v>0</v>
      </c>
      <c r="H13" s="81">
        <f>'12月'!F$38</f>
        <v>0</v>
      </c>
      <c r="I13" s="82">
        <f>'12月'!G$38</f>
        <v>0</v>
      </c>
      <c r="J13" s="81">
        <f>'12月'!H$38</f>
        <v>0</v>
      </c>
      <c r="K13" s="82">
        <f>'12月'!I$38</f>
        <v>0</v>
      </c>
      <c r="M13" s="95">
        <v>2030</v>
      </c>
      <c r="N13" s="95" t="s">
        <v>79</v>
      </c>
    </row>
    <row r="14" spans="2:14">
      <c r="B14" s="109">
        <v>1</v>
      </c>
      <c r="C14" s="80">
        <f>COUNTIF('1月'!$J$7:$J$37,"&lt;&gt;0")</f>
        <v>0</v>
      </c>
      <c r="D14" s="81">
        <f t="shared" si="0"/>
        <v>0</v>
      </c>
      <c r="E14" s="82">
        <f t="shared" si="1"/>
        <v>0</v>
      </c>
      <c r="F14" s="81">
        <f>'1月'!D$38</f>
        <v>0</v>
      </c>
      <c r="G14" s="82">
        <f>'1月'!E$38</f>
        <v>0</v>
      </c>
      <c r="H14" s="81">
        <f>'1月'!F$38</f>
        <v>0</v>
      </c>
      <c r="I14" s="82">
        <f>'1月'!G$38</f>
        <v>0</v>
      </c>
      <c r="J14" s="81">
        <f>'1月'!H$38</f>
        <v>0</v>
      </c>
      <c r="K14" s="82">
        <f>'1月'!I$38</f>
        <v>0</v>
      </c>
      <c r="M14" s="95">
        <v>2031</v>
      </c>
      <c r="N14" s="95" t="s">
        <v>80</v>
      </c>
    </row>
    <row r="15" spans="2:14">
      <c r="B15" s="109">
        <v>2</v>
      </c>
      <c r="C15" s="80">
        <f>COUNTIF('2月'!$J$7:$J$37,"&lt;&gt;0")</f>
        <v>0</v>
      </c>
      <c r="D15" s="81">
        <f t="shared" si="0"/>
        <v>0</v>
      </c>
      <c r="E15" s="82">
        <f t="shared" si="1"/>
        <v>0</v>
      </c>
      <c r="F15" s="81">
        <f>'2月'!D$38</f>
        <v>0</v>
      </c>
      <c r="G15" s="82">
        <f>'2月'!E$38</f>
        <v>0</v>
      </c>
      <c r="H15" s="81">
        <f>'2月'!F$38</f>
        <v>0</v>
      </c>
      <c r="I15" s="82">
        <f>'2月'!G$38</f>
        <v>0</v>
      </c>
      <c r="J15" s="81">
        <f>'2月'!H$38</f>
        <v>0</v>
      </c>
      <c r="K15" s="82">
        <f>'2月'!I$38</f>
        <v>0</v>
      </c>
      <c r="M15" s="95">
        <v>2032</v>
      </c>
      <c r="N15" s="95" t="s">
        <v>81</v>
      </c>
    </row>
    <row r="16" spans="2:14">
      <c r="B16" s="110">
        <v>3</v>
      </c>
      <c r="C16" s="83">
        <f>COUNTIF('3月'!$J$7:$J$37,"&lt;&gt;0")</f>
        <v>0</v>
      </c>
      <c r="D16" s="84">
        <f t="shared" si="0"/>
        <v>0</v>
      </c>
      <c r="E16" s="85">
        <f t="shared" si="1"/>
        <v>0</v>
      </c>
      <c r="F16" s="84">
        <f>'3月'!D$38</f>
        <v>0</v>
      </c>
      <c r="G16" s="85">
        <f>'3月'!E$38</f>
        <v>0</v>
      </c>
      <c r="H16" s="84">
        <f>'3月'!F$38</f>
        <v>0</v>
      </c>
      <c r="I16" s="85">
        <f>'3月'!G$38</f>
        <v>0</v>
      </c>
      <c r="J16" s="84">
        <f>'3月'!H$38</f>
        <v>0</v>
      </c>
      <c r="K16" s="85">
        <f>'3月'!I$38</f>
        <v>0</v>
      </c>
      <c r="M16" s="95">
        <v>2033</v>
      </c>
      <c r="N16" s="95" t="s">
        <v>82</v>
      </c>
    </row>
    <row r="17" spans="13:14">
      <c r="M17" s="95">
        <v>2034</v>
      </c>
      <c r="N17" s="95" t="s">
        <v>83</v>
      </c>
    </row>
    <row r="18" spans="13:14">
      <c r="M18" s="95">
        <v>2035</v>
      </c>
      <c r="N18" s="95" t="s">
        <v>84</v>
      </c>
    </row>
    <row r="19" spans="13:14">
      <c r="M19" s="95">
        <v>2036</v>
      </c>
      <c r="N19" s="95" t="s">
        <v>85</v>
      </c>
    </row>
    <row r="20" spans="13:14">
      <c r="M20" s="95">
        <v>2037</v>
      </c>
      <c r="N20" s="95" t="s">
        <v>86</v>
      </c>
    </row>
    <row r="21" spans="13:14">
      <c r="M21" s="95">
        <v>2038</v>
      </c>
      <c r="N21" s="95" t="s">
        <v>87</v>
      </c>
    </row>
    <row r="22" spans="13:14">
      <c r="M22" s="95">
        <v>2039</v>
      </c>
      <c r="N22" s="95" t="s">
        <v>88</v>
      </c>
    </row>
    <row r="23" spans="13:14">
      <c r="M23" s="95">
        <v>2040</v>
      </c>
      <c r="N23" s="95" t="s">
        <v>89</v>
      </c>
    </row>
    <row r="24" spans="13:14">
      <c r="M24" s="95">
        <v>2041</v>
      </c>
      <c r="N24" s="95" t="s">
        <v>90</v>
      </c>
    </row>
    <row r="25" spans="13:14">
      <c r="M25" s="95">
        <v>2042</v>
      </c>
      <c r="N25" s="95" t="s">
        <v>91</v>
      </c>
    </row>
    <row r="26" spans="13:14">
      <c r="M26" s="95">
        <v>2043</v>
      </c>
      <c r="N26" s="95" t="s">
        <v>92</v>
      </c>
    </row>
    <row r="27" spans="13:14">
      <c r="M27" s="95">
        <v>2044</v>
      </c>
      <c r="N27" s="95" t="s">
        <v>93</v>
      </c>
    </row>
    <row r="28" spans="13:14">
      <c r="M28" s="95">
        <v>2045</v>
      </c>
      <c r="N28" s="95" t="s">
        <v>94</v>
      </c>
    </row>
    <row r="29" spans="13:14">
      <c r="M29" s="95">
        <v>2046</v>
      </c>
      <c r="N29" s="95" t="s">
        <v>95</v>
      </c>
    </row>
    <row r="30" spans="13:14">
      <c r="M30" s="95">
        <v>2047</v>
      </c>
      <c r="N30" s="95" t="s">
        <v>96</v>
      </c>
    </row>
    <row r="31" spans="13:14">
      <c r="M31" s="95">
        <v>2048</v>
      </c>
      <c r="N31" s="95" t="s">
        <v>97</v>
      </c>
    </row>
    <row r="32" spans="13:14">
      <c r="M32" s="95">
        <v>2049</v>
      </c>
      <c r="N32" s="95" t="s">
        <v>98</v>
      </c>
    </row>
    <row r="33" spans="13:14">
      <c r="M33" s="95">
        <v>2050</v>
      </c>
      <c r="N33" s="95" t="s">
        <v>99</v>
      </c>
    </row>
  </sheetData>
  <sheetProtection sheet="1" objects="1" scenarios="1" selectLockedCells="1"/>
  <mergeCells count="4">
    <mergeCell ref="D3:E3"/>
    <mergeCell ref="F3:G3"/>
    <mergeCell ref="H3:I3"/>
    <mergeCell ref="J3:K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C5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2"/>
  <sheetViews>
    <sheetView showGridLines="0" showRowColHeaders="0" showZeros="0" zoomScale="85" zoomScaleNormal="85" workbookViewId="0">
      <pane xSplit="3" ySplit="6" topLeftCell="D7" activePane="bottomRight" state="frozen"/>
      <selection activeCell="K15" sqref="K15"/>
      <selection pane="topRight" activeCell="K15" sqref="K15"/>
      <selection pane="bottomLeft" activeCell="K15" sqref="K15"/>
      <selection pane="bottomRight" activeCell="R31" sqref="R31:U31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1" ht="25.5" customHeight="1">
      <c r="B1" s="116">
        <f>事業者!$B$2</f>
        <v>2022</v>
      </c>
      <c r="C1" s="121" t="s">
        <v>70</v>
      </c>
      <c r="D1" s="113">
        <v>4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1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1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1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1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1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1" ht="18.95" customHeight="1">
      <c r="B7" s="115">
        <f>DATE($B$1,$D$1,ROW()-6)</f>
        <v>44652</v>
      </c>
      <c r="C7" s="119">
        <f>B7</f>
        <v>44652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1" ht="18.95" customHeight="1">
      <c r="B8" s="117">
        <f t="shared" ref="B8:B36" si="0">DATE($B$1,$D$1,ROW()-6)</f>
        <v>44653</v>
      </c>
      <c r="C8" s="120">
        <f t="shared" ref="C8:C36" si="1">B8</f>
        <v>44653</v>
      </c>
      <c r="D8" s="14"/>
      <c r="E8" s="15"/>
      <c r="F8" s="14"/>
      <c r="G8" s="15"/>
      <c r="H8" s="14"/>
      <c r="I8" s="15"/>
      <c r="J8" s="38">
        <f t="shared" ref="J8:J37" si="2">SUM(D8,F8,H8)</f>
        <v>0</v>
      </c>
      <c r="K8" s="39">
        <f t="shared" ref="K8:K37" si="3">SUM(E8,G8,I8)</f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1" ht="18.95" customHeight="1">
      <c r="B9" s="117">
        <f t="shared" si="0"/>
        <v>44654</v>
      </c>
      <c r="C9" s="120">
        <f t="shared" si="1"/>
        <v>44654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3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1" ht="18.95" customHeight="1">
      <c r="B10" s="117">
        <f t="shared" si="0"/>
        <v>44655</v>
      </c>
      <c r="C10" s="120">
        <f t="shared" si="1"/>
        <v>44655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3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  <c r="AO10" s="122"/>
    </row>
    <row r="11" spans="2:41" ht="18.95" customHeight="1">
      <c r="B11" s="117">
        <f t="shared" si="0"/>
        <v>44656</v>
      </c>
      <c r="C11" s="120">
        <f t="shared" si="1"/>
        <v>44656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3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1" ht="18.95" customHeight="1">
      <c r="B12" s="117">
        <f t="shared" si="0"/>
        <v>44657</v>
      </c>
      <c r="C12" s="120">
        <f t="shared" si="1"/>
        <v>44657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3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1" ht="18.95" customHeight="1">
      <c r="B13" s="117">
        <f t="shared" si="0"/>
        <v>44658</v>
      </c>
      <c r="C13" s="120">
        <f t="shared" si="1"/>
        <v>44658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3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123" t="str">
        <f>("（"&amp; (LOOKUP($B$1,集計用!$M$5:$M$33,集計用!$N$5:$N$33)&amp;" "&amp;D1&amp;" 月分)"))</f>
        <v>（令和 4 年 4 月分)</v>
      </c>
      <c r="AN13" s="31"/>
    </row>
    <row r="14" spans="2:41" ht="18.95" customHeight="1">
      <c r="B14" s="117">
        <f t="shared" si="0"/>
        <v>44659</v>
      </c>
      <c r="C14" s="120">
        <f t="shared" si="1"/>
        <v>44659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3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1" ht="18.95" customHeight="1">
      <c r="B15" s="117">
        <f t="shared" si="0"/>
        <v>44660</v>
      </c>
      <c r="C15" s="120">
        <f t="shared" si="1"/>
        <v>44660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3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1" ht="18.95" customHeight="1">
      <c r="B16" s="117">
        <f t="shared" si="0"/>
        <v>44661</v>
      </c>
      <c r="C16" s="120">
        <f t="shared" si="1"/>
        <v>44661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3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117">
        <f t="shared" si="0"/>
        <v>44662</v>
      </c>
      <c r="C17" s="120">
        <f t="shared" si="1"/>
        <v>44662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3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117">
        <f t="shared" si="0"/>
        <v>44663</v>
      </c>
      <c r="C18" s="120">
        <f t="shared" si="1"/>
        <v>44663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3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117">
        <f t="shared" si="0"/>
        <v>44664</v>
      </c>
      <c r="C19" s="120">
        <f t="shared" si="1"/>
        <v>44664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3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117">
        <f t="shared" si="0"/>
        <v>44665</v>
      </c>
      <c r="C20" s="120">
        <f t="shared" si="1"/>
        <v>44665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3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117">
        <f t="shared" si="0"/>
        <v>44666</v>
      </c>
      <c r="C21" s="120">
        <f t="shared" si="1"/>
        <v>44666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3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117">
        <f t="shared" si="0"/>
        <v>44667</v>
      </c>
      <c r="C22" s="120">
        <f t="shared" si="1"/>
        <v>44667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3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117">
        <f t="shared" si="0"/>
        <v>44668</v>
      </c>
      <c r="C23" s="120">
        <f t="shared" si="1"/>
        <v>44668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3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117">
        <f t="shared" si="0"/>
        <v>44669</v>
      </c>
      <c r="C24" s="120">
        <f t="shared" si="1"/>
        <v>44669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3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117">
        <f t="shared" si="0"/>
        <v>44670</v>
      </c>
      <c r="C25" s="120">
        <f t="shared" si="1"/>
        <v>44670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3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117">
        <f t="shared" si="0"/>
        <v>44671</v>
      </c>
      <c r="C26" s="120">
        <f t="shared" si="1"/>
        <v>44671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3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117">
        <f t="shared" si="0"/>
        <v>44672</v>
      </c>
      <c r="C27" s="120">
        <f t="shared" si="1"/>
        <v>44672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3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117">
        <f t="shared" si="0"/>
        <v>44673</v>
      </c>
      <c r="C28" s="120">
        <f t="shared" si="1"/>
        <v>44673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3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117">
        <f t="shared" si="0"/>
        <v>44674</v>
      </c>
      <c r="C29" s="120">
        <f t="shared" si="1"/>
        <v>44674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3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117">
        <f t="shared" si="0"/>
        <v>44675</v>
      </c>
      <c r="C30" s="120">
        <f t="shared" si="1"/>
        <v>44675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3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117">
        <f t="shared" si="0"/>
        <v>44676</v>
      </c>
      <c r="C31" s="120">
        <f t="shared" si="1"/>
        <v>44676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3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117">
        <f t="shared" si="0"/>
        <v>44677</v>
      </c>
      <c r="C32" s="120">
        <f t="shared" si="1"/>
        <v>44677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3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117">
        <f t="shared" si="0"/>
        <v>44678</v>
      </c>
      <c r="C33" s="120">
        <f t="shared" si="1"/>
        <v>44678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3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117">
        <f t="shared" si="0"/>
        <v>44679</v>
      </c>
      <c r="C34" s="120">
        <f t="shared" si="1"/>
        <v>44679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3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117">
        <f t="shared" si="0"/>
        <v>44680</v>
      </c>
      <c r="C35" s="120">
        <f t="shared" si="1"/>
        <v>44680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3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117">
        <f t="shared" si="0"/>
        <v>44681</v>
      </c>
      <c r="C36" s="120">
        <f t="shared" si="1"/>
        <v>44681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3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118"/>
      <c r="C37" s="57" t="str">
        <f t="shared" ref="C37" si="4">IF(B37="","",TEXT(B37,"aaa"))</f>
        <v/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3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5">SUM(E7:E37)</f>
        <v>0</v>
      </c>
      <c r="F38" s="62">
        <f t="shared" si="5"/>
        <v>0</v>
      </c>
      <c r="G38" s="63">
        <f t="shared" si="5"/>
        <v>0</v>
      </c>
      <c r="H38" s="62">
        <f t="shared" si="5"/>
        <v>0</v>
      </c>
      <c r="I38" s="63">
        <f t="shared" si="5"/>
        <v>0</v>
      </c>
      <c r="J38" s="62">
        <f>SUM(J7:J37)</f>
        <v>0</v>
      </c>
      <c r="K38" s="63">
        <f t="shared" si="5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 t="s">
        <v>67</v>
      </c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T21:Y22"/>
    <mergeCell ref="T23:Y24"/>
    <mergeCell ref="O19:S24"/>
    <mergeCell ref="AJ38:AL38"/>
    <mergeCell ref="R36:U36"/>
    <mergeCell ref="V36:Z36"/>
    <mergeCell ref="AA36:AE36"/>
    <mergeCell ref="AF36:AH36"/>
    <mergeCell ref="N38:Q38"/>
    <mergeCell ref="R38:U38"/>
    <mergeCell ref="V38:Z38"/>
    <mergeCell ref="AA38:AE38"/>
    <mergeCell ref="AF37:AH37"/>
    <mergeCell ref="AF38:AH38"/>
    <mergeCell ref="AJ36:AL36"/>
    <mergeCell ref="R37:U37"/>
    <mergeCell ref="V37:Z37"/>
    <mergeCell ref="AA37:AE37"/>
    <mergeCell ref="R35:U35"/>
    <mergeCell ref="V35:Z35"/>
    <mergeCell ref="AA35:AE35"/>
    <mergeCell ref="AJ37:AL37"/>
    <mergeCell ref="AF34:AH34"/>
    <mergeCell ref="AF35:AH35"/>
    <mergeCell ref="AJ34:AL34"/>
    <mergeCell ref="AJ35:AL35"/>
    <mergeCell ref="R34:U34"/>
    <mergeCell ref="V34:Z34"/>
    <mergeCell ref="AA34:AE34"/>
    <mergeCell ref="AJ32:AL32"/>
    <mergeCell ref="AJ33:AL33"/>
    <mergeCell ref="R32:U32"/>
    <mergeCell ref="V32:Z32"/>
    <mergeCell ref="AA32:AE32"/>
    <mergeCell ref="R33:U33"/>
    <mergeCell ref="V33:Z33"/>
    <mergeCell ref="AA33:AE33"/>
    <mergeCell ref="AF32:AH32"/>
    <mergeCell ref="AF33:AH33"/>
    <mergeCell ref="AJ30:AL30"/>
    <mergeCell ref="AJ31:AL31"/>
    <mergeCell ref="R30:U30"/>
    <mergeCell ref="V30:Z30"/>
    <mergeCell ref="AA30:AE30"/>
    <mergeCell ref="R31:U31"/>
    <mergeCell ref="V31:Z31"/>
    <mergeCell ref="AA31:AE31"/>
    <mergeCell ref="AF30:AH30"/>
    <mergeCell ref="AF31:AH31"/>
    <mergeCell ref="AJ28:AL28"/>
    <mergeCell ref="AJ29:AL29"/>
    <mergeCell ref="R28:U28"/>
    <mergeCell ref="V28:Z28"/>
    <mergeCell ref="AA28:AE28"/>
    <mergeCell ref="R29:U29"/>
    <mergeCell ref="V29:Z29"/>
    <mergeCell ref="AA29:AE29"/>
    <mergeCell ref="AF28:AH28"/>
    <mergeCell ref="AF29:AH29"/>
    <mergeCell ref="AG17:AM18"/>
    <mergeCell ref="Z19:AF20"/>
    <mergeCell ref="AG19:AM20"/>
    <mergeCell ref="N26:AM26"/>
    <mergeCell ref="N27:Q27"/>
    <mergeCell ref="R27:U27"/>
    <mergeCell ref="V27:Z27"/>
    <mergeCell ref="AA27:AE27"/>
    <mergeCell ref="AF27:AI27"/>
    <mergeCell ref="AJ27:AM27"/>
    <mergeCell ref="Z21:AF22"/>
    <mergeCell ref="AG21:AM22"/>
    <mergeCell ref="Z23:AF24"/>
    <mergeCell ref="AG23:AM24"/>
    <mergeCell ref="N19:N24"/>
    <mergeCell ref="T19:Y20"/>
    <mergeCell ref="B5:B6"/>
    <mergeCell ref="N1:AM1"/>
    <mergeCell ref="N3:AM3"/>
    <mergeCell ref="D40:K40"/>
    <mergeCell ref="H5:I5"/>
    <mergeCell ref="D5:E5"/>
    <mergeCell ref="F5:G5"/>
    <mergeCell ref="J5:K5"/>
    <mergeCell ref="N14:Y14"/>
    <mergeCell ref="Z14:AM14"/>
    <mergeCell ref="N15:Y16"/>
    <mergeCell ref="Z15:AM16"/>
    <mergeCell ref="AB9:AM9"/>
    <mergeCell ref="AB10:AM10"/>
    <mergeCell ref="N17:Y18"/>
    <mergeCell ref="Z17:AF18"/>
  </mergeCells>
  <phoneticPr fontId="1"/>
  <conditionalFormatting sqref="D40 D7:I37 N28:N37 P28:P37 R28:AH37 AJ28:AL37 Z15:AM24">
    <cfRule type="expression" dxfId="11" priority="2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colBreaks count="1" manualBreakCount="1">
    <brk id="12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13" activePane="bottomRight" state="frozen"/>
      <selection activeCell="K15" sqref="K15"/>
      <selection pane="topRight" activeCell="K15" sqref="K15"/>
      <selection pane="bottomLeft" activeCell="K15" sqref="K15"/>
      <selection pane="bottomRight" activeCell="D14" sqref="D14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</f>
        <v>2022</v>
      </c>
      <c r="C1" s="121" t="s">
        <v>70</v>
      </c>
      <c r="D1" s="113">
        <v>5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44682</v>
      </c>
      <c r="C7" s="119">
        <f>B7</f>
        <v>44682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7" si="0">DATE($B$1,$D$1,ROW()-6)</f>
        <v>44683</v>
      </c>
      <c r="C8" s="120">
        <f t="shared" ref="C8:C36" si="1">B8</f>
        <v>44683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44684</v>
      </c>
      <c r="C9" s="120">
        <f t="shared" si="1"/>
        <v>44684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44685</v>
      </c>
      <c r="C10" s="120">
        <f t="shared" si="1"/>
        <v>44685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44686</v>
      </c>
      <c r="C11" s="120">
        <f t="shared" si="1"/>
        <v>44686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44687</v>
      </c>
      <c r="C12" s="120">
        <f t="shared" si="1"/>
        <v>44687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44688</v>
      </c>
      <c r="C13" s="120">
        <f t="shared" si="1"/>
        <v>44688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4 年 5 月分)</v>
      </c>
      <c r="AN13" s="31"/>
    </row>
    <row r="14" spans="2:40" ht="18.95" customHeight="1">
      <c r="B14" s="36">
        <f t="shared" si="0"/>
        <v>44689</v>
      </c>
      <c r="C14" s="120">
        <f t="shared" si="1"/>
        <v>44689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44690</v>
      </c>
      <c r="C15" s="120">
        <f t="shared" si="1"/>
        <v>44690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44691</v>
      </c>
      <c r="C16" s="120">
        <f t="shared" si="1"/>
        <v>44691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44692</v>
      </c>
      <c r="C17" s="120">
        <f t="shared" si="1"/>
        <v>44692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44693</v>
      </c>
      <c r="C18" s="120">
        <f t="shared" si="1"/>
        <v>44693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44694</v>
      </c>
      <c r="C19" s="120">
        <f t="shared" si="1"/>
        <v>44694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44695</v>
      </c>
      <c r="C20" s="120">
        <f t="shared" si="1"/>
        <v>44695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44696</v>
      </c>
      <c r="C21" s="120">
        <f t="shared" si="1"/>
        <v>44696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44697</v>
      </c>
      <c r="C22" s="120">
        <f t="shared" si="1"/>
        <v>44697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44698</v>
      </c>
      <c r="C23" s="120">
        <f t="shared" si="1"/>
        <v>44698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44699</v>
      </c>
      <c r="C24" s="120">
        <f t="shared" si="1"/>
        <v>44699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44700</v>
      </c>
      <c r="C25" s="120">
        <f t="shared" si="1"/>
        <v>44700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44701</v>
      </c>
      <c r="C26" s="120">
        <f t="shared" si="1"/>
        <v>44701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44702</v>
      </c>
      <c r="C27" s="120">
        <f t="shared" si="1"/>
        <v>44702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44703</v>
      </c>
      <c r="C28" s="120">
        <f t="shared" si="1"/>
        <v>44703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44704</v>
      </c>
      <c r="C29" s="120">
        <f t="shared" si="1"/>
        <v>44704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44705</v>
      </c>
      <c r="C30" s="120">
        <f t="shared" si="1"/>
        <v>44705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44706</v>
      </c>
      <c r="C31" s="120">
        <f t="shared" si="1"/>
        <v>44706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44707</v>
      </c>
      <c r="C32" s="120">
        <f t="shared" si="1"/>
        <v>44707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44708</v>
      </c>
      <c r="C33" s="120">
        <f t="shared" si="1"/>
        <v>44708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44709</v>
      </c>
      <c r="C34" s="120">
        <f t="shared" si="1"/>
        <v>44709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44710</v>
      </c>
      <c r="C35" s="120">
        <f t="shared" si="1"/>
        <v>44710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44711</v>
      </c>
      <c r="C36" s="120">
        <f t="shared" si="1"/>
        <v>44711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>
        <f t="shared" si="0"/>
        <v>44712</v>
      </c>
      <c r="C37" s="37" t="str">
        <f t="shared" ref="C37" si="3">IF(B37="","",TEXT(B37,"aaa"))</f>
        <v>火</v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10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7" activePane="bottomRight" state="frozen"/>
      <selection activeCell="K15" sqref="K15"/>
      <selection pane="topRight" activeCell="K15" sqref="K15"/>
      <selection pane="bottomLeft" activeCell="K15" sqref="K15"/>
      <selection pane="bottomRight" activeCell="D14" sqref="D14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</f>
        <v>2022</v>
      </c>
      <c r="C1" s="121" t="s">
        <v>70</v>
      </c>
      <c r="D1" s="113">
        <v>6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44713</v>
      </c>
      <c r="C7" s="119">
        <f>B7</f>
        <v>44713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6" si="0">DATE($B$1,$D$1,ROW()-6)</f>
        <v>44714</v>
      </c>
      <c r="C8" s="120">
        <f t="shared" ref="C8:C36" si="1">B8</f>
        <v>44714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44715</v>
      </c>
      <c r="C9" s="120">
        <f t="shared" si="1"/>
        <v>44715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44716</v>
      </c>
      <c r="C10" s="120">
        <f t="shared" si="1"/>
        <v>44716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44717</v>
      </c>
      <c r="C11" s="120">
        <f t="shared" si="1"/>
        <v>44717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44718</v>
      </c>
      <c r="C12" s="120">
        <f t="shared" si="1"/>
        <v>44718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44719</v>
      </c>
      <c r="C13" s="120">
        <f t="shared" si="1"/>
        <v>44719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4 年 6 月分)</v>
      </c>
      <c r="AN13" s="31"/>
    </row>
    <row r="14" spans="2:40" ht="18.95" customHeight="1">
      <c r="B14" s="36">
        <f t="shared" si="0"/>
        <v>44720</v>
      </c>
      <c r="C14" s="120">
        <f t="shared" si="1"/>
        <v>44720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44721</v>
      </c>
      <c r="C15" s="120">
        <f t="shared" si="1"/>
        <v>44721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44722</v>
      </c>
      <c r="C16" s="120">
        <f t="shared" si="1"/>
        <v>44722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44723</v>
      </c>
      <c r="C17" s="120">
        <f t="shared" si="1"/>
        <v>44723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44724</v>
      </c>
      <c r="C18" s="120">
        <f t="shared" si="1"/>
        <v>44724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44725</v>
      </c>
      <c r="C19" s="120">
        <f t="shared" si="1"/>
        <v>44725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44726</v>
      </c>
      <c r="C20" s="120">
        <f t="shared" si="1"/>
        <v>44726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44727</v>
      </c>
      <c r="C21" s="120">
        <f t="shared" si="1"/>
        <v>44727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44728</v>
      </c>
      <c r="C22" s="120">
        <f t="shared" si="1"/>
        <v>44728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44729</v>
      </c>
      <c r="C23" s="120">
        <f t="shared" si="1"/>
        <v>44729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44730</v>
      </c>
      <c r="C24" s="120">
        <f t="shared" si="1"/>
        <v>44730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44731</v>
      </c>
      <c r="C25" s="120">
        <f t="shared" si="1"/>
        <v>44731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44732</v>
      </c>
      <c r="C26" s="120">
        <f t="shared" si="1"/>
        <v>44732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44733</v>
      </c>
      <c r="C27" s="120">
        <f t="shared" si="1"/>
        <v>44733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44734</v>
      </c>
      <c r="C28" s="120">
        <f t="shared" si="1"/>
        <v>44734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44735</v>
      </c>
      <c r="C29" s="120">
        <f t="shared" si="1"/>
        <v>44735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44736</v>
      </c>
      <c r="C30" s="120">
        <f t="shared" si="1"/>
        <v>44736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44737</v>
      </c>
      <c r="C31" s="120">
        <f t="shared" si="1"/>
        <v>44737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44738</v>
      </c>
      <c r="C32" s="120">
        <f t="shared" si="1"/>
        <v>44738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44739</v>
      </c>
      <c r="C33" s="120">
        <f t="shared" si="1"/>
        <v>44739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44740</v>
      </c>
      <c r="C34" s="120">
        <f t="shared" si="1"/>
        <v>44740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44741</v>
      </c>
      <c r="C35" s="120">
        <f t="shared" si="1"/>
        <v>44741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44742</v>
      </c>
      <c r="C36" s="120">
        <f t="shared" si="1"/>
        <v>44742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56"/>
      <c r="C37" s="37" t="str">
        <f t="shared" ref="C37" si="3">IF(B37="","",TEXT(B37,"aaa"))</f>
        <v/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9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13" activePane="bottomRight" state="frozen"/>
      <selection activeCell="K15" sqref="K15"/>
      <selection pane="topRight" activeCell="K15" sqref="K15"/>
      <selection pane="bottomLeft" activeCell="K15" sqref="K15"/>
      <selection pane="bottomRight" activeCell="AA28" sqref="AA28:AE28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</f>
        <v>2022</v>
      </c>
      <c r="C1" s="121" t="s">
        <v>70</v>
      </c>
      <c r="D1" s="113">
        <v>7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44743</v>
      </c>
      <c r="C7" s="119">
        <f>B7</f>
        <v>44743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7" si="0">DATE($B$1,$D$1,ROW()-6)</f>
        <v>44744</v>
      </c>
      <c r="C8" s="120">
        <f t="shared" ref="C8:C36" si="1">B8</f>
        <v>44744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44745</v>
      </c>
      <c r="C9" s="120">
        <f t="shared" si="1"/>
        <v>44745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44746</v>
      </c>
      <c r="C10" s="120">
        <f t="shared" si="1"/>
        <v>44746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44747</v>
      </c>
      <c r="C11" s="120">
        <f t="shared" si="1"/>
        <v>44747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44748</v>
      </c>
      <c r="C12" s="120">
        <f t="shared" si="1"/>
        <v>44748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44749</v>
      </c>
      <c r="C13" s="120">
        <f t="shared" si="1"/>
        <v>44749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4 年 7 月分)</v>
      </c>
      <c r="AN13" s="31"/>
    </row>
    <row r="14" spans="2:40" ht="18.95" customHeight="1">
      <c r="B14" s="36">
        <f t="shared" si="0"/>
        <v>44750</v>
      </c>
      <c r="C14" s="120">
        <f t="shared" si="1"/>
        <v>44750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44751</v>
      </c>
      <c r="C15" s="120">
        <f t="shared" si="1"/>
        <v>44751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44752</v>
      </c>
      <c r="C16" s="120">
        <f t="shared" si="1"/>
        <v>44752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44753</v>
      </c>
      <c r="C17" s="120">
        <f t="shared" si="1"/>
        <v>44753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44754</v>
      </c>
      <c r="C18" s="120">
        <f t="shared" si="1"/>
        <v>44754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44755</v>
      </c>
      <c r="C19" s="120">
        <f t="shared" si="1"/>
        <v>44755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44756</v>
      </c>
      <c r="C20" s="120">
        <f t="shared" si="1"/>
        <v>44756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44757</v>
      </c>
      <c r="C21" s="120">
        <f t="shared" si="1"/>
        <v>44757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44758</v>
      </c>
      <c r="C22" s="120">
        <f t="shared" si="1"/>
        <v>44758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44759</v>
      </c>
      <c r="C23" s="120">
        <f t="shared" si="1"/>
        <v>44759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44760</v>
      </c>
      <c r="C24" s="120">
        <f t="shared" si="1"/>
        <v>44760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44761</v>
      </c>
      <c r="C25" s="120">
        <f t="shared" si="1"/>
        <v>44761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44762</v>
      </c>
      <c r="C26" s="120">
        <f t="shared" si="1"/>
        <v>44762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44763</v>
      </c>
      <c r="C27" s="120">
        <f t="shared" si="1"/>
        <v>44763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44764</v>
      </c>
      <c r="C28" s="120">
        <f t="shared" si="1"/>
        <v>44764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44765</v>
      </c>
      <c r="C29" s="120">
        <f t="shared" si="1"/>
        <v>44765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44766</v>
      </c>
      <c r="C30" s="120">
        <f t="shared" si="1"/>
        <v>44766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44767</v>
      </c>
      <c r="C31" s="120">
        <f t="shared" si="1"/>
        <v>44767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44768</v>
      </c>
      <c r="C32" s="120">
        <f t="shared" si="1"/>
        <v>44768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44769</v>
      </c>
      <c r="C33" s="120">
        <f t="shared" si="1"/>
        <v>44769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44770</v>
      </c>
      <c r="C34" s="120">
        <f t="shared" si="1"/>
        <v>44770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44771</v>
      </c>
      <c r="C35" s="120">
        <f t="shared" si="1"/>
        <v>44771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44772</v>
      </c>
      <c r="C36" s="120">
        <f t="shared" si="1"/>
        <v>44772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>
        <f t="shared" si="0"/>
        <v>44773</v>
      </c>
      <c r="C37" s="37" t="str">
        <f t="shared" ref="C37" si="3">IF(B37="","",TEXT(B37,"aaa"))</f>
        <v>日</v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8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7" activePane="bottomRight" state="frozen"/>
      <selection activeCell="K15" sqref="K15"/>
      <selection pane="topRight" activeCell="K15" sqref="K15"/>
      <selection pane="bottomLeft" activeCell="K15" sqref="K15"/>
      <selection pane="bottomRight" activeCell="D27" sqref="D27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</f>
        <v>2022</v>
      </c>
      <c r="C1" s="121" t="s">
        <v>70</v>
      </c>
      <c r="D1" s="113">
        <v>8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44774</v>
      </c>
      <c r="C7" s="119">
        <f>B7</f>
        <v>44774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7" si="0">DATE($B$1,$D$1,ROW()-6)</f>
        <v>44775</v>
      </c>
      <c r="C8" s="120">
        <f t="shared" ref="C8:C36" si="1">B8</f>
        <v>44775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44776</v>
      </c>
      <c r="C9" s="120">
        <f t="shared" si="1"/>
        <v>44776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44777</v>
      </c>
      <c r="C10" s="120">
        <f t="shared" si="1"/>
        <v>44777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44778</v>
      </c>
      <c r="C11" s="120">
        <f t="shared" si="1"/>
        <v>44778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44779</v>
      </c>
      <c r="C12" s="120">
        <f t="shared" si="1"/>
        <v>44779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44780</v>
      </c>
      <c r="C13" s="120">
        <f t="shared" si="1"/>
        <v>44780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4 年 8 月分)</v>
      </c>
      <c r="AN13" s="31"/>
    </row>
    <row r="14" spans="2:40" ht="18.95" customHeight="1">
      <c r="B14" s="36">
        <f t="shared" si="0"/>
        <v>44781</v>
      </c>
      <c r="C14" s="120">
        <f t="shared" si="1"/>
        <v>44781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44782</v>
      </c>
      <c r="C15" s="120">
        <f t="shared" si="1"/>
        <v>44782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44783</v>
      </c>
      <c r="C16" s="120">
        <f t="shared" si="1"/>
        <v>44783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44784</v>
      </c>
      <c r="C17" s="120">
        <f t="shared" si="1"/>
        <v>44784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44785</v>
      </c>
      <c r="C18" s="120">
        <f t="shared" si="1"/>
        <v>44785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44786</v>
      </c>
      <c r="C19" s="120">
        <f t="shared" si="1"/>
        <v>44786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44787</v>
      </c>
      <c r="C20" s="120">
        <f t="shared" si="1"/>
        <v>44787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44788</v>
      </c>
      <c r="C21" s="120">
        <f t="shared" si="1"/>
        <v>44788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44789</v>
      </c>
      <c r="C22" s="120">
        <f t="shared" si="1"/>
        <v>44789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44790</v>
      </c>
      <c r="C23" s="120">
        <f t="shared" si="1"/>
        <v>44790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44791</v>
      </c>
      <c r="C24" s="120">
        <f t="shared" si="1"/>
        <v>44791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44792</v>
      </c>
      <c r="C25" s="120">
        <f t="shared" si="1"/>
        <v>44792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44793</v>
      </c>
      <c r="C26" s="120">
        <f t="shared" si="1"/>
        <v>44793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44794</v>
      </c>
      <c r="C27" s="120">
        <f t="shared" si="1"/>
        <v>44794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44795</v>
      </c>
      <c r="C28" s="120">
        <f t="shared" si="1"/>
        <v>44795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44796</v>
      </c>
      <c r="C29" s="120">
        <f t="shared" si="1"/>
        <v>44796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44797</v>
      </c>
      <c r="C30" s="120">
        <f t="shared" si="1"/>
        <v>44797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44798</v>
      </c>
      <c r="C31" s="120">
        <f t="shared" si="1"/>
        <v>44798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44799</v>
      </c>
      <c r="C32" s="120">
        <f t="shared" si="1"/>
        <v>44799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44800</v>
      </c>
      <c r="C33" s="120">
        <f t="shared" si="1"/>
        <v>44800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44801</v>
      </c>
      <c r="C34" s="120">
        <f t="shared" si="1"/>
        <v>44801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44802</v>
      </c>
      <c r="C35" s="120">
        <f t="shared" si="1"/>
        <v>44802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44803</v>
      </c>
      <c r="C36" s="120">
        <f t="shared" si="1"/>
        <v>44803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>
        <f t="shared" si="0"/>
        <v>44804</v>
      </c>
      <c r="C37" s="37" t="str">
        <f t="shared" ref="C37" si="3">IF(B37="","",TEXT(B37,"aaa"))</f>
        <v>水</v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7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7" activePane="bottomRight" state="frozen"/>
      <selection activeCell="K15" sqref="K15"/>
      <selection pane="topRight" activeCell="K15" sqref="K15"/>
      <selection pane="bottomLeft" activeCell="K15" sqref="K15"/>
      <selection pane="bottomRight" activeCell="D14" sqref="D14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</f>
        <v>2022</v>
      </c>
      <c r="C1" s="121" t="s">
        <v>70</v>
      </c>
      <c r="D1" s="113">
        <v>9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44805</v>
      </c>
      <c r="C7" s="119">
        <f>B7</f>
        <v>44805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6" si="0">DATE($B$1,$D$1,ROW()-6)</f>
        <v>44806</v>
      </c>
      <c r="C8" s="120">
        <f t="shared" ref="C8:C36" si="1">B8</f>
        <v>44806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44807</v>
      </c>
      <c r="C9" s="120">
        <f t="shared" si="1"/>
        <v>44807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44808</v>
      </c>
      <c r="C10" s="120">
        <f t="shared" si="1"/>
        <v>44808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44809</v>
      </c>
      <c r="C11" s="120">
        <f t="shared" si="1"/>
        <v>44809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44810</v>
      </c>
      <c r="C12" s="120">
        <f t="shared" si="1"/>
        <v>44810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44811</v>
      </c>
      <c r="C13" s="120">
        <f t="shared" si="1"/>
        <v>44811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4 年 9 月分)</v>
      </c>
      <c r="AN13" s="31"/>
    </row>
    <row r="14" spans="2:40" ht="18.95" customHeight="1">
      <c r="B14" s="36">
        <f t="shared" si="0"/>
        <v>44812</v>
      </c>
      <c r="C14" s="120">
        <f t="shared" si="1"/>
        <v>44812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44813</v>
      </c>
      <c r="C15" s="120">
        <f t="shared" si="1"/>
        <v>44813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44814</v>
      </c>
      <c r="C16" s="120">
        <f t="shared" si="1"/>
        <v>44814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44815</v>
      </c>
      <c r="C17" s="120">
        <f t="shared" si="1"/>
        <v>44815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44816</v>
      </c>
      <c r="C18" s="120">
        <f t="shared" si="1"/>
        <v>44816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44817</v>
      </c>
      <c r="C19" s="120">
        <f t="shared" si="1"/>
        <v>44817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44818</v>
      </c>
      <c r="C20" s="120">
        <f t="shared" si="1"/>
        <v>44818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44819</v>
      </c>
      <c r="C21" s="120">
        <f t="shared" si="1"/>
        <v>44819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44820</v>
      </c>
      <c r="C22" s="120">
        <f t="shared" si="1"/>
        <v>44820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44821</v>
      </c>
      <c r="C23" s="120">
        <f t="shared" si="1"/>
        <v>44821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44822</v>
      </c>
      <c r="C24" s="120">
        <f t="shared" si="1"/>
        <v>44822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44823</v>
      </c>
      <c r="C25" s="120">
        <f t="shared" si="1"/>
        <v>44823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44824</v>
      </c>
      <c r="C26" s="120">
        <f t="shared" si="1"/>
        <v>44824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44825</v>
      </c>
      <c r="C27" s="120">
        <f t="shared" si="1"/>
        <v>44825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44826</v>
      </c>
      <c r="C28" s="120">
        <f t="shared" si="1"/>
        <v>44826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44827</v>
      </c>
      <c r="C29" s="120">
        <f t="shared" si="1"/>
        <v>44827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44828</v>
      </c>
      <c r="C30" s="120">
        <f t="shared" si="1"/>
        <v>44828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44829</v>
      </c>
      <c r="C31" s="120">
        <f t="shared" si="1"/>
        <v>44829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44830</v>
      </c>
      <c r="C32" s="120">
        <f t="shared" si="1"/>
        <v>44830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44831</v>
      </c>
      <c r="C33" s="120">
        <f t="shared" si="1"/>
        <v>44831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44832</v>
      </c>
      <c r="C34" s="120">
        <f t="shared" si="1"/>
        <v>44832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44833</v>
      </c>
      <c r="C35" s="120">
        <f t="shared" si="1"/>
        <v>44833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44834</v>
      </c>
      <c r="C36" s="120">
        <f t="shared" si="1"/>
        <v>44834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/>
      <c r="C37" s="37" t="str">
        <f t="shared" ref="C37" si="3">IF(B37="","",TEXT(B37,"aaa"))</f>
        <v/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6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7" activePane="bottomRight" state="frozen"/>
      <selection activeCell="K15" sqref="K15"/>
      <selection pane="topRight" activeCell="K15" sqref="K15"/>
      <selection pane="bottomLeft" activeCell="K15" sqref="K15"/>
      <selection pane="bottomRight" activeCell="D14" sqref="D14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</f>
        <v>2022</v>
      </c>
      <c r="C1" s="121" t="s">
        <v>70</v>
      </c>
      <c r="D1" s="113">
        <v>10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44835</v>
      </c>
      <c r="C7" s="119">
        <f>B7</f>
        <v>44835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7" si="0">DATE($B$1,$D$1,ROW()-6)</f>
        <v>44836</v>
      </c>
      <c r="C8" s="120">
        <f t="shared" ref="C8:C36" si="1">B8</f>
        <v>44836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44837</v>
      </c>
      <c r="C9" s="120">
        <f t="shared" si="1"/>
        <v>44837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44838</v>
      </c>
      <c r="C10" s="120">
        <f t="shared" si="1"/>
        <v>44838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44839</v>
      </c>
      <c r="C11" s="120">
        <f t="shared" si="1"/>
        <v>44839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44840</v>
      </c>
      <c r="C12" s="120">
        <f t="shared" si="1"/>
        <v>44840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44841</v>
      </c>
      <c r="C13" s="120">
        <f t="shared" si="1"/>
        <v>44841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4 年 10 月分)</v>
      </c>
      <c r="AN13" s="31"/>
    </row>
    <row r="14" spans="2:40" ht="18.95" customHeight="1">
      <c r="B14" s="36">
        <f t="shared" si="0"/>
        <v>44842</v>
      </c>
      <c r="C14" s="120">
        <f t="shared" si="1"/>
        <v>44842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44843</v>
      </c>
      <c r="C15" s="120">
        <f t="shared" si="1"/>
        <v>44843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44844</v>
      </c>
      <c r="C16" s="120">
        <f t="shared" si="1"/>
        <v>44844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44845</v>
      </c>
      <c r="C17" s="120">
        <f t="shared" si="1"/>
        <v>44845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44846</v>
      </c>
      <c r="C18" s="120">
        <f t="shared" si="1"/>
        <v>44846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44847</v>
      </c>
      <c r="C19" s="120">
        <f t="shared" si="1"/>
        <v>44847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44848</v>
      </c>
      <c r="C20" s="120">
        <f t="shared" si="1"/>
        <v>44848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44849</v>
      </c>
      <c r="C21" s="120">
        <f t="shared" si="1"/>
        <v>44849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44850</v>
      </c>
      <c r="C22" s="120">
        <f t="shared" si="1"/>
        <v>44850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44851</v>
      </c>
      <c r="C23" s="120">
        <f t="shared" si="1"/>
        <v>44851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44852</v>
      </c>
      <c r="C24" s="120">
        <f t="shared" si="1"/>
        <v>44852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44853</v>
      </c>
      <c r="C25" s="120">
        <f t="shared" si="1"/>
        <v>44853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44854</v>
      </c>
      <c r="C26" s="120">
        <f t="shared" si="1"/>
        <v>44854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44855</v>
      </c>
      <c r="C27" s="120">
        <f t="shared" si="1"/>
        <v>44855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44856</v>
      </c>
      <c r="C28" s="120">
        <f t="shared" si="1"/>
        <v>44856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44857</v>
      </c>
      <c r="C29" s="120">
        <f t="shared" si="1"/>
        <v>44857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44858</v>
      </c>
      <c r="C30" s="120">
        <f t="shared" si="1"/>
        <v>44858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44859</v>
      </c>
      <c r="C31" s="120">
        <f t="shared" si="1"/>
        <v>44859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44860</v>
      </c>
      <c r="C32" s="120">
        <f t="shared" si="1"/>
        <v>44860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44861</v>
      </c>
      <c r="C33" s="120">
        <f t="shared" si="1"/>
        <v>44861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44862</v>
      </c>
      <c r="C34" s="120">
        <f t="shared" si="1"/>
        <v>44862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44863</v>
      </c>
      <c r="C35" s="120">
        <f t="shared" si="1"/>
        <v>44863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44864</v>
      </c>
      <c r="C36" s="120">
        <f t="shared" si="1"/>
        <v>44864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>
        <f t="shared" si="0"/>
        <v>44865</v>
      </c>
      <c r="C37" s="37" t="str">
        <f t="shared" ref="C37" si="3">IF(B37="","",TEXT(B37,"aaa"))</f>
        <v>月</v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5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2"/>
  <sheetViews>
    <sheetView showGridLines="0" showRowColHeaders="0" showZeros="0" zoomScale="85" zoomScaleNormal="85" workbookViewId="0">
      <pane xSplit="3" ySplit="6" topLeftCell="D7" activePane="bottomRight" state="frozen"/>
      <selection activeCell="K15" sqref="K15"/>
      <selection pane="topRight" activeCell="K15" sqref="K15"/>
      <selection pane="bottomLeft" activeCell="K15" sqref="K15"/>
      <selection pane="bottomRight" activeCell="I8" sqref="I8"/>
    </sheetView>
  </sheetViews>
  <sheetFormatPr defaultRowHeight="13.5"/>
  <cols>
    <col min="1" max="1" width="1.875" style="20" customWidth="1"/>
    <col min="2" max="2" width="10.125" style="20" customWidth="1"/>
    <col min="3" max="3" width="2.875" style="20" customWidth="1"/>
    <col min="4" max="4" width="9" style="20" bestFit="1" customWidth="1"/>
    <col min="5" max="5" width="10" style="20" customWidth="1"/>
    <col min="6" max="6" width="9" style="20" bestFit="1" customWidth="1"/>
    <col min="7" max="7" width="10" style="20" customWidth="1"/>
    <col min="8" max="8" width="9" style="20" bestFit="1" customWidth="1"/>
    <col min="9" max="9" width="10" style="20" customWidth="1"/>
    <col min="10" max="10" width="9" style="20" customWidth="1"/>
    <col min="11" max="11" width="10" style="20" customWidth="1"/>
    <col min="12" max="12" width="3" style="20" customWidth="1"/>
    <col min="13" max="13" width="3.375" style="20" customWidth="1"/>
    <col min="14" max="39" width="3.375" style="72" customWidth="1"/>
    <col min="40" max="40" width="3.375" style="20" customWidth="1"/>
    <col min="41" max="16384" width="9" style="20"/>
  </cols>
  <sheetData>
    <row r="1" spans="2:40" ht="25.5" customHeight="1">
      <c r="B1" s="116">
        <f>事業者!$B$2</f>
        <v>2022</v>
      </c>
      <c r="C1" s="121" t="s">
        <v>70</v>
      </c>
      <c r="D1" s="113">
        <v>11</v>
      </c>
      <c r="E1" s="121" t="s">
        <v>69</v>
      </c>
      <c r="F1" s="114" t="s">
        <v>68</v>
      </c>
      <c r="M1" s="31"/>
      <c r="N1" s="127" t="s">
        <v>63</v>
      </c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31"/>
    </row>
    <row r="2" spans="2:40" ht="9.75" customHeight="1">
      <c r="B2" s="19"/>
      <c r="C2" s="19"/>
      <c r="M2" s="3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31"/>
    </row>
    <row r="3" spans="2:40" ht="18.75" customHeight="1">
      <c r="B3" s="22" t="s">
        <v>33</v>
      </c>
      <c r="C3" s="23"/>
      <c r="D3" s="75"/>
      <c r="E3" s="24" t="s">
        <v>35</v>
      </c>
      <c r="M3" s="31"/>
      <c r="N3" s="128" t="s">
        <v>7</v>
      </c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31"/>
    </row>
    <row r="4" spans="2:40" ht="9" customHeight="1">
      <c r="B4" s="19"/>
      <c r="C4" s="19"/>
      <c r="M4" s="3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31"/>
    </row>
    <row r="5" spans="2:40" ht="18.95" customHeight="1">
      <c r="B5" s="125" t="s">
        <v>38</v>
      </c>
      <c r="C5" s="25"/>
      <c r="D5" s="132" t="s">
        <v>47</v>
      </c>
      <c r="E5" s="133"/>
      <c r="F5" s="132" t="s">
        <v>48</v>
      </c>
      <c r="G5" s="133"/>
      <c r="H5" s="132" t="s">
        <v>1</v>
      </c>
      <c r="I5" s="133"/>
      <c r="J5" s="134" t="s">
        <v>0</v>
      </c>
      <c r="K5" s="135"/>
      <c r="L5" s="26"/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 t="s">
        <v>62</v>
      </c>
      <c r="AN5" s="31"/>
    </row>
    <row r="6" spans="2:40" ht="27">
      <c r="B6" s="126"/>
      <c r="C6" s="28"/>
      <c r="D6" s="29" t="s">
        <v>49</v>
      </c>
      <c r="E6" s="30" t="s">
        <v>50</v>
      </c>
      <c r="F6" s="29" t="s">
        <v>49</v>
      </c>
      <c r="G6" s="30" t="s">
        <v>50</v>
      </c>
      <c r="H6" s="29" t="s">
        <v>49</v>
      </c>
      <c r="I6" s="30" t="s">
        <v>50</v>
      </c>
      <c r="J6" s="29" t="s">
        <v>49</v>
      </c>
      <c r="K6" s="30" t="s">
        <v>50</v>
      </c>
      <c r="L6" s="31"/>
      <c r="M6" s="31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1"/>
    </row>
    <row r="7" spans="2:40" ht="18.95" customHeight="1">
      <c r="B7" s="33">
        <f>DATE($B$1,$D$1,ROW()-6)</f>
        <v>44866</v>
      </c>
      <c r="C7" s="119">
        <f>B7</f>
        <v>44866</v>
      </c>
      <c r="D7" s="12"/>
      <c r="E7" s="18"/>
      <c r="F7" s="12"/>
      <c r="G7" s="13"/>
      <c r="H7" s="12"/>
      <c r="I7" s="13"/>
      <c r="J7" s="34">
        <f>SUM(D7,F7,H7)</f>
        <v>0</v>
      </c>
      <c r="K7" s="35">
        <f>SUM(E7,G7,I7)</f>
        <v>0</v>
      </c>
      <c r="L7" s="31"/>
      <c r="M7" s="31"/>
      <c r="N7" s="32"/>
      <c r="O7" s="32"/>
      <c r="P7" s="32"/>
      <c r="Q7" s="32"/>
      <c r="R7" s="32"/>
      <c r="S7" s="32"/>
      <c r="T7" s="32"/>
      <c r="U7" s="32"/>
      <c r="V7" s="32" t="s">
        <v>9</v>
      </c>
      <c r="W7" s="32"/>
      <c r="X7" s="32"/>
      <c r="Y7" s="32" t="s">
        <v>11</v>
      </c>
      <c r="Z7" s="3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31"/>
    </row>
    <row r="8" spans="2:40" ht="18.95" customHeight="1">
      <c r="B8" s="36">
        <f t="shared" ref="B8:B36" si="0">DATE($B$1,$D$1,ROW()-6)</f>
        <v>44867</v>
      </c>
      <c r="C8" s="120">
        <f t="shared" ref="C8:C36" si="1">B8</f>
        <v>44867</v>
      </c>
      <c r="D8" s="14"/>
      <c r="E8" s="15"/>
      <c r="F8" s="14"/>
      <c r="G8" s="15"/>
      <c r="H8" s="14"/>
      <c r="I8" s="15"/>
      <c r="J8" s="38">
        <f t="shared" ref="J8:K37" si="2">SUM(D8,F8,H8)</f>
        <v>0</v>
      </c>
      <c r="K8" s="39">
        <f t="shared" si="2"/>
        <v>0</v>
      </c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 t="s">
        <v>10</v>
      </c>
      <c r="Z8" s="40"/>
      <c r="AA8" s="41"/>
      <c r="AB8" s="112">
        <f>事業者!D8</f>
        <v>0</v>
      </c>
      <c r="AC8" s="41"/>
      <c r="AD8" s="41"/>
      <c r="AE8" s="40"/>
      <c r="AF8" s="40"/>
      <c r="AG8" s="40"/>
      <c r="AH8" s="40"/>
      <c r="AI8" s="40"/>
      <c r="AJ8" s="40"/>
      <c r="AK8" s="40"/>
      <c r="AL8" s="40"/>
      <c r="AM8" s="40"/>
      <c r="AN8" s="31"/>
    </row>
    <row r="9" spans="2:40" ht="18.95" customHeight="1">
      <c r="B9" s="36">
        <f t="shared" si="0"/>
        <v>44868</v>
      </c>
      <c r="C9" s="120">
        <f t="shared" si="1"/>
        <v>44868</v>
      </c>
      <c r="D9" s="14"/>
      <c r="E9" s="15"/>
      <c r="F9" s="14"/>
      <c r="G9" s="15"/>
      <c r="H9" s="14"/>
      <c r="I9" s="15"/>
      <c r="J9" s="38">
        <f t="shared" si="2"/>
        <v>0</v>
      </c>
      <c r="K9" s="39">
        <f t="shared" si="2"/>
        <v>0</v>
      </c>
      <c r="L9" s="31"/>
      <c r="M9" s="3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42"/>
      <c r="Z9" s="43"/>
      <c r="AA9" s="44"/>
      <c r="AB9" s="151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31"/>
    </row>
    <row r="10" spans="2:40" ht="18.95" customHeight="1">
      <c r="B10" s="36">
        <f t="shared" si="0"/>
        <v>44869</v>
      </c>
      <c r="C10" s="120">
        <f t="shared" si="1"/>
        <v>44869</v>
      </c>
      <c r="D10" s="14"/>
      <c r="E10" s="15"/>
      <c r="F10" s="14"/>
      <c r="G10" s="15"/>
      <c r="H10" s="14"/>
      <c r="I10" s="15"/>
      <c r="J10" s="38">
        <f t="shared" si="2"/>
        <v>0</v>
      </c>
      <c r="K10" s="39">
        <f t="shared" si="2"/>
        <v>0</v>
      </c>
      <c r="L10" s="31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 t="s">
        <v>12</v>
      </c>
      <c r="Z10" s="45"/>
      <c r="AA10" s="46"/>
      <c r="AB10" s="153">
        <f>事業者!D6</f>
        <v>0</v>
      </c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31"/>
    </row>
    <row r="11" spans="2:40" ht="18.95" customHeight="1">
      <c r="B11" s="36">
        <f t="shared" si="0"/>
        <v>44870</v>
      </c>
      <c r="C11" s="120">
        <f t="shared" si="1"/>
        <v>44870</v>
      </c>
      <c r="D11" s="14"/>
      <c r="E11" s="15"/>
      <c r="F11" s="14"/>
      <c r="G11" s="15"/>
      <c r="H11" s="14"/>
      <c r="I11" s="15"/>
      <c r="J11" s="38">
        <f t="shared" si="2"/>
        <v>0</v>
      </c>
      <c r="K11" s="39">
        <f t="shared" si="2"/>
        <v>0</v>
      </c>
      <c r="L11" s="31"/>
      <c r="M11" s="3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48"/>
      <c r="AA11" s="48"/>
      <c r="AB11" s="49">
        <f>事業者!D10</f>
        <v>0</v>
      </c>
      <c r="AC11" s="48"/>
      <c r="AD11" s="48"/>
      <c r="AE11" s="48"/>
      <c r="AF11" s="50">
        <f>事業者!D12</f>
        <v>0</v>
      </c>
      <c r="AG11" s="48"/>
      <c r="AH11" s="48"/>
      <c r="AI11" s="48"/>
      <c r="AJ11" s="48"/>
      <c r="AK11" s="48"/>
      <c r="AL11" s="48"/>
      <c r="AM11" s="51"/>
      <c r="AN11" s="31"/>
    </row>
    <row r="12" spans="2:40" ht="18.95" customHeight="1">
      <c r="B12" s="36">
        <f t="shared" si="0"/>
        <v>44871</v>
      </c>
      <c r="C12" s="120">
        <f t="shared" si="1"/>
        <v>44871</v>
      </c>
      <c r="D12" s="14"/>
      <c r="E12" s="15"/>
      <c r="F12" s="14"/>
      <c r="G12" s="15"/>
      <c r="H12" s="14"/>
      <c r="I12" s="15"/>
      <c r="J12" s="38">
        <f t="shared" si="2"/>
        <v>0</v>
      </c>
      <c r="K12" s="39">
        <f t="shared" si="2"/>
        <v>0</v>
      </c>
      <c r="L12" s="31"/>
      <c r="M12" s="3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31"/>
    </row>
    <row r="13" spans="2:40" ht="18.95" customHeight="1">
      <c r="B13" s="36">
        <f t="shared" si="0"/>
        <v>44872</v>
      </c>
      <c r="C13" s="120">
        <f t="shared" si="1"/>
        <v>44872</v>
      </c>
      <c r="D13" s="14"/>
      <c r="E13" s="15"/>
      <c r="F13" s="14"/>
      <c r="G13" s="15"/>
      <c r="H13" s="14"/>
      <c r="I13" s="15"/>
      <c r="J13" s="38">
        <f t="shared" si="2"/>
        <v>0</v>
      </c>
      <c r="K13" s="39">
        <f t="shared" si="2"/>
        <v>0</v>
      </c>
      <c r="L13" s="31"/>
      <c r="M13" s="3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 t="str">
        <f>("（"&amp; (LOOKUP($B$1,集計用!$M$5:$M$33,集計用!$N$5:$N$33)&amp;" "&amp;D1&amp;" 月分)"))</f>
        <v>（令和 4 年 11 月分)</v>
      </c>
      <c r="AN13" s="31"/>
    </row>
    <row r="14" spans="2:40" ht="18.95" customHeight="1">
      <c r="B14" s="36">
        <f t="shared" si="0"/>
        <v>44873</v>
      </c>
      <c r="C14" s="120">
        <f t="shared" si="1"/>
        <v>44873</v>
      </c>
      <c r="D14" s="14"/>
      <c r="E14" s="15"/>
      <c r="F14" s="14"/>
      <c r="G14" s="15"/>
      <c r="H14" s="14"/>
      <c r="I14" s="15"/>
      <c r="J14" s="38">
        <f t="shared" si="2"/>
        <v>0</v>
      </c>
      <c r="K14" s="39">
        <f t="shared" si="2"/>
        <v>0</v>
      </c>
      <c r="L14" s="31"/>
      <c r="M14" s="31"/>
      <c r="N14" s="136" t="s">
        <v>65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8"/>
      <c r="Z14" s="136" t="s">
        <v>64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8"/>
      <c r="AN14" s="31"/>
    </row>
    <row r="15" spans="2:40" ht="18.95" customHeight="1">
      <c r="B15" s="36">
        <f t="shared" si="0"/>
        <v>44874</v>
      </c>
      <c r="C15" s="120">
        <f t="shared" si="1"/>
        <v>44874</v>
      </c>
      <c r="D15" s="14"/>
      <c r="E15" s="15"/>
      <c r="F15" s="14"/>
      <c r="G15" s="15"/>
      <c r="H15" s="14"/>
      <c r="I15" s="15"/>
      <c r="J15" s="38">
        <f t="shared" si="2"/>
        <v>0</v>
      </c>
      <c r="K15" s="39">
        <f t="shared" si="2"/>
        <v>0</v>
      </c>
      <c r="L15" s="31"/>
      <c r="M15" s="31"/>
      <c r="N15" s="139" t="s">
        <v>23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1"/>
      <c r="Z15" s="145">
        <f>COUNTIF(J7:J37,"&lt;&gt;0")</f>
        <v>0</v>
      </c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7"/>
      <c r="AN15" s="31"/>
    </row>
    <row r="16" spans="2:40" ht="18.95" customHeight="1">
      <c r="B16" s="36">
        <f t="shared" si="0"/>
        <v>44875</v>
      </c>
      <c r="C16" s="120">
        <f t="shared" si="1"/>
        <v>44875</v>
      </c>
      <c r="D16" s="14"/>
      <c r="E16" s="15"/>
      <c r="F16" s="14"/>
      <c r="G16" s="15"/>
      <c r="H16" s="14"/>
      <c r="I16" s="15"/>
      <c r="J16" s="38">
        <f t="shared" si="2"/>
        <v>0</v>
      </c>
      <c r="K16" s="39">
        <f t="shared" si="2"/>
        <v>0</v>
      </c>
      <c r="L16" s="31"/>
      <c r="M16" s="31"/>
      <c r="N16" s="14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148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50"/>
      <c r="AN16" s="31"/>
    </row>
    <row r="17" spans="2:40" ht="18.95" customHeight="1">
      <c r="B17" s="36">
        <f t="shared" si="0"/>
        <v>44876</v>
      </c>
      <c r="C17" s="120">
        <f t="shared" si="1"/>
        <v>44876</v>
      </c>
      <c r="D17" s="14"/>
      <c r="E17" s="15"/>
      <c r="F17" s="14"/>
      <c r="G17" s="15"/>
      <c r="H17" s="14"/>
      <c r="I17" s="15"/>
      <c r="J17" s="38">
        <f t="shared" si="2"/>
        <v>0</v>
      </c>
      <c r="K17" s="39">
        <f t="shared" si="2"/>
        <v>0</v>
      </c>
      <c r="L17" s="31"/>
      <c r="M17" s="31"/>
      <c r="N17" s="139" t="s">
        <v>24</v>
      </c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1"/>
      <c r="Z17" s="155">
        <f>J38</f>
        <v>0</v>
      </c>
      <c r="AA17" s="156"/>
      <c r="AB17" s="156"/>
      <c r="AC17" s="156"/>
      <c r="AD17" s="156"/>
      <c r="AE17" s="156"/>
      <c r="AF17" s="157"/>
      <c r="AG17" s="161">
        <f>K38</f>
        <v>0</v>
      </c>
      <c r="AH17" s="162"/>
      <c r="AI17" s="162"/>
      <c r="AJ17" s="162"/>
      <c r="AK17" s="162"/>
      <c r="AL17" s="162"/>
      <c r="AM17" s="163"/>
      <c r="AN17" s="31"/>
    </row>
    <row r="18" spans="2:40" ht="18.95" customHeight="1">
      <c r="B18" s="36">
        <f t="shared" si="0"/>
        <v>44877</v>
      </c>
      <c r="C18" s="120">
        <f t="shared" si="1"/>
        <v>44877</v>
      </c>
      <c r="D18" s="14"/>
      <c r="E18" s="15"/>
      <c r="F18" s="14"/>
      <c r="G18" s="15"/>
      <c r="H18" s="14"/>
      <c r="I18" s="15"/>
      <c r="J18" s="38">
        <f t="shared" si="2"/>
        <v>0</v>
      </c>
      <c r="K18" s="39">
        <f t="shared" si="2"/>
        <v>0</v>
      </c>
      <c r="L18" s="31"/>
      <c r="M18" s="31"/>
      <c r="N18" s="142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4"/>
      <c r="Z18" s="158"/>
      <c r="AA18" s="159"/>
      <c r="AB18" s="159"/>
      <c r="AC18" s="159"/>
      <c r="AD18" s="159"/>
      <c r="AE18" s="159"/>
      <c r="AF18" s="160"/>
      <c r="AG18" s="164"/>
      <c r="AH18" s="165"/>
      <c r="AI18" s="165"/>
      <c r="AJ18" s="165"/>
      <c r="AK18" s="165"/>
      <c r="AL18" s="165"/>
      <c r="AM18" s="166"/>
      <c r="AN18" s="31"/>
    </row>
    <row r="19" spans="2:40" ht="18.95" customHeight="1">
      <c r="B19" s="36">
        <f t="shared" si="0"/>
        <v>44878</v>
      </c>
      <c r="C19" s="120">
        <f t="shared" si="1"/>
        <v>44878</v>
      </c>
      <c r="D19" s="14"/>
      <c r="E19" s="15"/>
      <c r="F19" s="14"/>
      <c r="G19" s="15"/>
      <c r="H19" s="14"/>
      <c r="I19" s="15"/>
      <c r="J19" s="38">
        <f t="shared" si="2"/>
        <v>0</v>
      </c>
      <c r="K19" s="39">
        <f t="shared" si="2"/>
        <v>0</v>
      </c>
      <c r="L19" s="31"/>
      <c r="M19" s="31"/>
      <c r="N19" s="173" t="s">
        <v>41</v>
      </c>
      <c r="O19" s="186" t="s">
        <v>42</v>
      </c>
      <c r="P19" s="176"/>
      <c r="Q19" s="176"/>
      <c r="R19" s="176"/>
      <c r="S19" s="177"/>
      <c r="T19" s="175" t="s">
        <v>43</v>
      </c>
      <c r="U19" s="176"/>
      <c r="V19" s="176"/>
      <c r="W19" s="176"/>
      <c r="X19" s="176"/>
      <c r="Y19" s="177"/>
      <c r="Z19" s="167">
        <f>D38</f>
        <v>0</v>
      </c>
      <c r="AA19" s="167"/>
      <c r="AB19" s="167"/>
      <c r="AC19" s="167"/>
      <c r="AD19" s="167"/>
      <c r="AE19" s="167"/>
      <c r="AF19" s="167"/>
      <c r="AG19" s="169">
        <f>E38</f>
        <v>0</v>
      </c>
      <c r="AH19" s="169"/>
      <c r="AI19" s="169"/>
      <c r="AJ19" s="169"/>
      <c r="AK19" s="169"/>
      <c r="AL19" s="169"/>
      <c r="AM19" s="169"/>
      <c r="AN19" s="31"/>
    </row>
    <row r="20" spans="2:40" ht="18.95" customHeight="1">
      <c r="B20" s="36">
        <f t="shared" si="0"/>
        <v>44879</v>
      </c>
      <c r="C20" s="120">
        <f t="shared" si="1"/>
        <v>44879</v>
      </c>
      <c r="D20" s="14"/>
      <c r="E20" s="15"/>
      <c r="F20" s="14"/>
      <c r="G20" s="15"/>
      <c r="H20" s="14"/>
      <c r="I20" s="15"/>
      <c r="J20" s="38">
        <f t="shared" si="2"/>
        <v>0</v>
      </c>
      <c r="K20" s="39">
        <f t="shared" si="2"/>
        <v>0</v>
      </c>
      <c r="L20" s="31"/>
      <c r="M20" s="31"/>
      <c r="N20" s="174"/>
      <c r="O20" s="187"/>
      <c r="P20" s="188"/>
      <c r="Q20" s="188"/>
      <c r="R20" s="188"/>
      <c r="S20" s="189"/>
      <c r="T20" s="178"/>
      <c r="U20" s="179"/>
      <c r="V20" s="179"/>
      <c r="W20" s="179"/>
      <c r="X20" s="179"/>
      <c r="Y20" s="180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31"/>
    </row>
    <row r="21" spans="2:40" ht="18.95" customHeight="1">
      <c r="B21" s="36">
        <f t="shared" si="0"/>
        <v>44880</v>
      </c>
      <c r="C21" s="120">
        <f t="shared" si="1"/>
        <v>44880</v>
      </c>
      <c r="D21" s="14"/>
      <c r="E21" s="15"/>
      <c r="F21" s="14"/>
      <c r="G21" s="15"/>
      <c r="H21" s="14"/>
      <c r="I21" s="15"/>
      <c r="J21" s="38">
        <f t="shared" si="2"/>
        <v>0</v>
      </c>
      <c r="K21" s="39">
        <f t="shared" si="2"/>
        <v>0</v>
      </c>
      <c r="L21" s="31"/>
      <c r="M21" s="31"/>
      <c r="N21" s="174"/>
      <c r="O21" s="187"/>
      <c r="P21" s="188"/>
      <c r="Q21" s="188"/>
      <c r="R21" s="188"/>
      <c r="S21" s="189"/>
      <c r="T21" s="175" t="s">
        <v>6</v>
      </c>
      <c r="U21" s="176"/>
      <c r="V21" s="176"/>
      <c r="W21" s="176"/>
      <c r="X21" s="176"/>
      <c r="Y21" s="177"/>
      <c r="Z21" s="167">
        <f>F38</f>
        <v>0</v>
      </c>
      <c r="AA21" s="167"/>
      <c r="AB21" s="167"/>
      <c r="AC21" s="167"/>
      <c r="AD21" s="167"/>
      <c r="AE21" s="167"/>
      <c r="AF21" s="167"/>
      <c r="AG21" s="169">
        <f>G38</f>
        <v>0</v>
      </c>
      <c r="AH21" s="169"/>
      <c r="AI21" s="169"/>
      <c r="AJ21" s="169"/>
      <c r="AK21" s="169"/>
      <c r="AL21" s="169"/>
      <c r="AM21" s="169"/>
      <c r="AN21" s="31"/>
    </row>
    <row r="22" spans="2:40" ht="18.95" customHeight="1">
      <c r="B22" s="36">
        <f t="shared" si="0"/>
        <v>44881</v>
      </c>
      <c r="C22" s="120">
        <f t="shared" si="1"/>
        <v>44881</v>
      </c>
      <c r="D22" s="14"/>
      <c r="E22" s="15"/>
      <c r="F22" s="14"/>
      <c r="G22" s="15"/>
      <c r="H22" s="14"/>
      <c r="I22" s="15"/>
      <c r="J22" s="38">
        <f t="shared" si="2"/>
        <v>0</v>
      </c>
      <c r="K22" s="39">
        <f t="shared" si="2"/>
        <v>0</v>
      </c>
      <c r="L22" s="31"/>
      <c r="M22" s="31"/>
      <c r="N22" s="174"/>
      <c r="O22" s="187"/>
      <c r="P22" s="188"/>
      <c r="Q22" s="188"/>
      <c r="R22" s="188"/>
      <c r="S22" s="189"/>
      <c r="T22" s="178"/>
      <c r="U22" s="179"/>
      <c r="V22" s="179"/>
      <c r="W22" s="179"/>
      <c r="X22" s="179"/>
      <c r="Y22" s="180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31"/>
    </row>
    <row r="23" spans="2:40" ht="18.95" customHeight="1">
      <c r="B23" s="36">
        <f t="shared" si="0"/>
        <v>44882</v>
      </c>
      <c r="C23" s="120">
        <f t="shared" si="1"/>
        <v>44882</v>
      </c>
      <c r="D23" s="14"/>
      <c r="E23" s="15"/>
      <c r="F23" s="14"/>
      <c r="G23" s="15"/>
      <c r="H23" s="14"/>
      <c r="I23" s="15"/>
      <c r="J23" s="38">
        <f t="shared" si="2"/>
        <v>0</v>
      </c>
      <c r="K23" s="39">
        <f t="shared" si="2"/>
        <v>0</v>
      </c>
      <c r="L23" s="31"/>
      <c r="M23" s="31"/>
      <c r="N23" s="174"/>
      <c r="O23" s="187"/>
      <c r="P23" s="188"/>
      <c r="Q23" s="188"/>
      <c r="R23" s="188"/>
      <c r="S23" s="189"/>
      <c r="T23" s="175" t="s">
        <v>1</v>
      </c>
      <c r="U23" s="176"/>
      <c r="V23" s="176"/>
      <c r="W23" s="176"/>
      <c r="X23" s="176"/>
      <c r="Y23" s="177"/>
      <c r="Z23" s="167">
        <f>H38</f>
        <v>0</v>
      </c>
      <c r="AA23" s="167"/>
      <c r="AB23" s="167"/>
      <c r="AC23" s="167"/>
      <c r="AD23" s="167"/>
      <c r="AE23" s="167"/>
      <c r="AF23" s="167"/>
      <c r="AG23" s="169">
        <f>I38</f>
        <v>0</v>
      </c>
      <c r="AH23" s="169"/>
      <c r="AI23" s="169"/>
      <c r="AJ23" s="169"/>
      <c r="AK23" s="169"/>
      <c r="AL23" s="169"/>
      <c r="AM23" s="169"/>
      <c r="AN23" s="31"/>
    </row>
    <row r="24" spans="2:40" ht="18.95" customHeight="1">
      <c r="B24" s="36">
        <f t="shared" si="0"/>
        <v>44883</v>
      </c>
      <c r="C24" s="120">
        <f t="shared" si="1"/>
        <v>44883</v>
      </c>
      <c r="D24" s="14"/>
      <c r="E24" s="15"/>
      <c r="F24" s="14"/>
      <c r="G24" s="15"/>
      <c r="H24" s="14"/>
      <c r="I24" s="15"/>
      <c r="J24" s="38">
        <f t="shared" si="2"/>
        <v>0</v>
      </c>
      <c r="K24" s="39">
        <f t="shared" si="2"/>
        <v>0</v>
      </c>
      <c r="L24" s="31"/>
      <c r="M24" s="31"/>
      <c r="N24" s="174"/>
      <c r="O24" s="178"/>
      <c r="P24" s="179"/>
      <c r="Q24" s="179"/>
      <c r="R24" s="179"/>
      <c r="S24" s="180"/>
      <c r="T24" s="178"/>
      <c r="U24" s="179"/>
      <c r="V24" s="179"/>
      <c r="W24" s="179"/>
      <c r="X24" s="179"/>
      <c r="Y24" s="180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31"/>
    </row>
    <row r="25" spans="2:40" ht="18.95" customHeight="1">
      <c r="B25" s="36">
        <f t="shared" si="0"/>
        <v>44884</v>
      </c>
      <c r="C25" s="120">
        <f t="shared" si="1"/>
        <v>44884</v>
      </c>
      <c r="D25" s="14"/>
      <c r="E25" s="15"/>
      <c r="F25" s="14"/>
      <c r="G25" s="15"/>
      <c r="H25" s="14"/>
      <c r="I25" s="15"/>
      <c r="J25" s="38">
        <f t="shared" si="2"/>
        <v>0</v>
      </c>
      <c r="K25" s="39">
        <f t="shared" si="2"/>
        <v>0</v>
      </c>
      <c r="L25" s="31"/>
      <c r="M25" s="3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31"/>
    </row>
    <row r="26" spans="2:40" ht="18.95" customHeight="1">
      <c r="B26" s="36">
        <f t="shared" si="0"/>
        <v>44885</v>
      </c>
      <c r="C26" s="120">
        <f t="shared" si="1"/>
        <v>44885</v>
      </c>
      <c r="D26" s="14"/>
      <c r="E26" s="15"/>
      <c r="F26" s="14"/>
      <c r="G26" s="15"/>
      <c r="H26" s="14"/>
      <c r="I26" s="15"/>
      <c r="J26" s="38">
        <f t="shared" si="2"/>
        <v>0</v>
      </c>
      <c r="K26" s="39">
        <f t="shared" si="2"/>
        <v>0</v>
      </c>
      <c r="L26" s="31"/>
      <c r="M26" s="31"/>
      <c r="N26" s="170" t="s">
        <v>5</v>
      </c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  <c r="AN26" s="31"/>
    </row>
    <row r="27" spans="2:40" ht="18.95" customHeight="1">
      <c r="B27" s="36">
        <f t="shared" si="0"/>
        <v>44886</v>
      </c>
      <c r="C27" s="120">
        <f t="shared" si="1"/>
        <v>44886</v>
      </c>
      <c r="D27" s="14"/>
      <c r="E27" s="15"/>
      <c r="F27" s="14"/>
      <c r="G27" s="15"/>
      <c r="H27" s="14"/>
      <c r="I27" s="15"/>
      <c r="J27" s="38">
        <f t="shared" si="2"/>
        <v>0</v>
      </c>
      <c r="K27" s="39">
        <f t="shared" si="2"/>
        <v>0</v>
      </c>
      <c r="L27" s="31"/>
      <c r="M27" s="31"/>
      <c r="N27" s="136" t="s">
        <v>39</v>
      </c>
      <c r="O27" s="137"/>
      <c r="P27" s="137"/>
      <c r="Q27" s="138"/>
      <c r="R27" s="136" t="s">
        <v>4</v>
      </c>
      <c r="S27" s="137"/>
      <c r="T27" s="137"/>
      <c r="U27" s="138"/>
      <c r="V27" s="136" t="s">
        <v>2</v>
      </c>
      <c r="W27" s="137"/>
      <c r="X27" s="137"/>
      <c r="Y27" s="137"/>
      <c r="Z27" s="138"/>
      <c r="AA27" s="136" t="s">
        <v>3</v>
      </c>
      <c r="AB27" s="137"/>
      <c r="AC27" s="137"/>
      <c r="AD27" s="137"/>
      <c r="AE27" s="138"/>
      <c r="AF27" s="136" t="s">
        <v>14</v>
      </c>
      <c r="AG27" s="137"/>
      <c r="AH27" s="137"/>
      <c r="AI27" s="138"/>
      <c r="AJ27" s="136" t="s">
        <v>15</v>
      </c>
      <c r="AK27" s="137"/>
      <c r="AL27" s="137"/>
      <c r="AM27" s="138"/>
      <c r="AN27" s="31"/>
    </row>
    <row r="28" spans="2:40" ht="18.95" customHeight="1">
      <c r="B28" s="36">
        <f t="shared" si="0"/>
        <v>44887</v>
      </c>
      <c r="C28" s="120">
        <f t="shared" si="1"/>
        <v>44887</v>
      </c>
      <c r="D28" s="14"/>
      <c r="E28" s="15"/>
      <c r="F28" s="14"/>
      <c r="G28" s="15"/>
      <c r="H28" s="14"/>
      <c r="I28" s="15"/>
      <c r="J28" s="38">
        <f t="shared" si="2"/>
        <v>0</v>
      </c>
      <c r="K28" s="39">
        <f t="shared" si="2"/>
        <v>0</v>
      </c>
      <c r="L28" s="31"/>
      <c r="M28" s="31"/>
      <c r="N28" s="111"/>
      <c r="O28" s="73" t="s">
        <v>45</v>
      </c>
      <c r="P28" s="76"/>
      <c r="Q28" s="74" t="s">
        <v>46</v>
      </c>
      <c r="R28" s="183"/>
      <c r="S28" s="184"/>
      <c r="T28" s="184"/>
      <c r="U28" s="185"/>
      <c r="V28" s="183"/>
      <c r="W28" s="184"/>
      <c r="X28" s="184"/>
      <c r="Y28" s="184"/>
      <c r="Z28" s="185"/>
      <c r="AA28" s="183"/>
      <c r="AB28" s="184"/>
      <c r="AC28" s="184"/>
      <c r="AD28" s="184"/>
      <c r="AE28" s="185"/>
      <c r="AF28" s="181"/>
      <c r="AG28" s="182"/>
      <c r="AH28" s="182"/>
      <c r="AI28" s="54" t="s">
        <v>40</v>
      </c>
      <c r="AJ28" s="181"/>
      <c r="AK28" s="182"/>
      <c r="AL28" s="182"/>
      <c r="AM28" s="55" t="s">
        <v>44</v>
      </c>
      <c r="AN28" s="31"/>
    </row>
    <row r="29" spans="2:40" ht="18.95" customHeight="1">
      <c r="B29" s="36">
        <f t="shared" si="0"/>
        <v>44888</v>
      </c>
      <c r="C29" s="120">
        <f t="shared" si="1"/>
        <v>44888</v>
      </c>
      <c r="D29" s="14"/>
      <c r="E29" s="15"/>
      <c r="F29" s="14"/>
      <c r="G29" s="15"/>
      <c r="H29" s="14"/>
      <c r="I29" s="15"/>
      <c r="J29" s="38">
        <f t="shared" si="2"/>
        <v>0</v>
      </c>
      <c r="K29" s="39">
        <f t="shared" si="2"/>
        <v>0</v>
      </c>
      <c r="L29" s="31"/>
      <c r="M29" s="31"/>
      <c r="N29" s="111"/>
      <c r="O29" s="73" t="s">
        <v>45</v>
      </c>
      <c r="P29" s="76"/>
      <c r="Q29" s="74" t="s">
        <v>46</v>
      </c>
      <c r="R29" s="183"/>
      <c r="S29" s="184"/>
      <c r="T29" s="184"/>
      <c r="U29" s="185"/>
      <c r="V29" s="183"/>
      <c r="W29" s="184"/>
      <c r="X29" s="184"/>
      <c r="Y29" s="184"/>
      <c r="Z29" s="185"/>
      <c r="AA29" s="183"/>
      <c r="AB29" s="184"/>
      <c r="AC29" s="184"/>
      <c r="AD29" s="184"/>
      <c r="AE29" s="185"/>
      <c r="AF29" s="181"/>
      <c r="AG29" s="182"/>
      <c r="AH29" s="182"/>
      <c r="AI29" s="54" t="s">
        <v>40</v>
      </c>
      <c r="AJ29" s="181"/>
      <c r="AK29" s="182"/>
      <c r="AL29" s="182"/>
      <c r="AM29" s="55" t="s">
        <v>44</v>
      </c>
      <c r="AN29" s="31"/>
    </row>
    <row r="30" spans="2:40" ht="18.95" customHeight="1">
      <c r="B30" s="36">
        <f t="shared" si="0"/>
        <v>44889</v>
      </c>
      <c r="C30" s="120">
        <f t="shared" si="1"/>
        <v>44889</v>
      </c>
      <c r="D30" s="14"/>
      <c r="E30" s="15"/>
      <c r="F30" s="14"/>
      <c r="G30" s="15"/>
      <c r="H30" s="14"/>
      <c r="I30" s="15"/>
      <c r="J30" s="38">
        <f t="shared" si="2"/>
        <v>0</v>
      </c>
      <c r="K30" s="39">
        <f t="shared" si="2"/>
        <v>0</v>
      </c>
      <c r="L30" s="31"/>
      <c r="M30" s="31"/>
      <c r="N30" s="111"/>
      <c r="O30" s="73" t="s">
        <v>45</v>
      </c>
      <c r="P30" s="76"/>
      <c r="Q30" s="74" t="s">
        <v>46</v>
      </c>
      <c r="R30" s="183"/>
      <c r="S30" s="184"/>
      <c r="T30" s="184"/>
      <c r="U30" s="185"/>
      <c r="V30" s="183"/>
      <c r="W30" s="184"/>
      <c r="X30" s="184"/>
      <c r="Y30" s="184"/>
      <c r="Z30" s="185"/>
      <c r="AA30" s="183"/>
      <c r="AB30" s="184"/>
      <c r="AC30" s="184"/>
      <c r="AD30" s="184"/>
      <c r="AE30" s="185"/>
      <c r="AF30" s="181"/>
      <c r="AG30" s="182"/>
      <c r="AH30" s="182"/>
      <c r="AI30" s="54" t="s">
        <v>40</v>
      </c>
      <c r="AJ30" s="181"/>
      <c r="AK30" s="182"/>
      <c r="AL30" s="182"/>
      <c r="AM30" s="55" t="s">
        <v>44</v>
      </c>
      <c r="AN30" s="31"/>
    </row>
    <row r="31" spans="2:40" ht="18.95" customHeight="1">
      <c r="B31" s="36">
        <f t="shared" si="0"/>
        <v>44890</v>
      </c>
      <c r="C31" s="120">
        <f t="shared" si="1"/>
        <v>44890</v>
      </c>
      <c r="D31" s="14"/>
      <c r="E31" s="15"/>
      <c r="F31" s="14"/>
      <c r="G31" s="15"/>
      <c r="H31" s="14"/>
      <c r="I31" s="15"/>
      <c r="J31" s="38">
        <f t="shared" si="2"/>
        <v>0</v>
      </c>
      <c r="K31" s="39">
        <f t="shared" si="2"/>
        <v>0</v>
      </c>
      <c r="L31" s="31"/>
      <c r="M31" s="31"/>
      <c r="N31" s="111"/>
      <c r="O31" s="73" t="s">
        <v>45</v>
      </c>
      <c r="P31" s="76"/>
      <c r="Q31" s="74" t="s">
        <v>46</v>
      </c>
      <c r="R31" s="183"/>
      <c r="S31" s="184"/>
      <c r="T31" s="184"/>
      <c r="U31" s="185"/>
      <c r="V31" s="183"/>
      <c r="W31" s="184"/>
      <c r="X31" s="184"/>
      <c r="Y31" s="184"/>
      <c r="Z31" s="185"/>
      <c r="AA31" s="183"/>
      <c r="AB31" s="184"/>
      <c r="AC31" s="184"/>
      <c r="AD31" s="184"/>
      <c r="AE31" s="185"/>
      <c r="AF31" s="181"/>
      <c r="AG31" s="182"/>
      <c r="AH31" s="182"/>
      <c r="AI31" s="54" t="s">
        <v>40</v>
      </c>
      <c r="AJ31" s="181"/>
      <c r="AK31" s="182"/>
      <c r="AL31" s="182"/>
      <c r="AM31" s="55" t="s">
        <v>44</v>
      </c>
      <c r="AN31" s="31"/>
    </row>
    <row r="32" spans="2:40" ht="18.95" customHeight="1">
      <c r="B32" s="36">
        <f t="shared" si="0"/>
        <v>44891</v>
      </c>
      <c r="C32" s="120">
        <f t="shared" si="1"/>
        <v>44891</v>
      </c>
      <c r="D32" s="14"/>
      <c r="E32" s="15"/>
      <c r="F32" s="14"/>
      <c r="G32" s="15"/>
      <c r="H32" s="14"/>
      <c r="I32" s="15"/>
      <c r="J32" s="38">
        <f t="shared" si="2"/>
        <v>0</v>
      </c>
      <c r="K32" s="39">
        <f t="shared" si="2"/>
        <v>0</v>
      </c>
      <c r="L32" s="31"/>
      <c r="M32" s="31"/>
      <c r="N32" s="111"/>
      <c r="O32" s="73" t="s">
        <v>45</v>
      </c>
      <c r="P32" s="76"/>
      <c r="Q32" s="74" t="s">
        <v>46</v>
      </c>
      <c r="R32" s="183"/>
      <c r="S32" s="184"/>
      <c r="T32" s="184"/>
      <c r="U32" s="185"/>
      <c r="V32" s="183"/>
      <c r="W32" s="184"/>
      <c r="X32" s="184"/>
      <c r="Y32" s="184"/>
      <c r="Z32" s="185"/>
      <c r="AA32" s="183"/>
      <c r="AB32" s="184"/>
      <c r="AC32" s="184"/>
      <c r="AD32" s="184"/>
      <c r="AE32" s="185"/>
      <c r="AF32" s="181"/>
      <c r="AG32" s="182"/>
      <c r="AH32" s="182"/>
      <c r="AI32" s="54" t="s">
        <v>40</v>
      </c>
      <c r="AJ32" s="181"/>
      <c r="AK32" s="182"/>
      <c r="AL32" s="182"/>
      <c r="AM32" s="55" t="s">
        <v>44</v>
      </c>
      <c r="AN32" s="31"/>
    </row>
    <row r="33" spans="2:40" ht="18.95" customHeight="1">
      <c r="B33" s="36">
        <f t="shared" si="0"/>
        <v>44892</v>
      </c>
      <c r="C33" s="120">
        <f t="shared" si="1"/>
        <v>44892</v>
      </c>
      <c r="D33" s="14"/>
      <c r="E33" s="15"/>
      <c r="F33" s="14"/>
      <c r="G33" s="15"/>
      <c r="H33" s="14"/>
      <c r="I33" s="15"/>
      <c r="J33" s="38">
        <f t="shared" si="2"/>
        <v>0</v>
      </c>
      <c r="K33" s="39">
        <f t="shared" si="2"/>
        <v>0</v>
      </c>
      <c r="L33" s="31"/>
      <c r="M33" s="31"/>
      <c r="N33" s="111"/>
      <c r="O33" s="73" t="s">
        <v>45</v>
      </c>
      <c r="P33" s="76"/>
      <c r="Q33" s="74" t="s">
        <v>46</v>
      </c>
      <c r="R33" s="183"/>
      <c r="S33" s="184"/>
      <c r="T33" s="184"/>
      <c r="U33" s="185"/>
      <c r="V33" s="183"/>
      <c r="W33" s="184"/>
      <c r="X33" s="184"/>
      <c r="Y33" s="184"/>
      <c r="Z33" s="185"/>
      <c r="AA33" s="183"/>
      <c r="AB33" s="184"/>
      <c r="AC33" s="184"/>
      <c r="AD33" s="184"/>
      <c r="AE33" s="185"/>
      <c r="AF33" s="181"/>
      <c r="AG33" s="182"/>
      <c r="AH33" s="182"/>
      <c r="AI33" s="54" t="s">
        <v>40</v>
      </c>
      <c r="AJ33" s="181"/>
      <c r="AK33" s="182"/>
      <c r="AL33" s="182"/>
      <c r="AM33" s="55" t="s">
        <v>44</v>
      </c>
      <c r="AN33" s="31"/>
    </row>
    <row r="34" spans="2:40" ht="18.95" customHeight="1">
      <c r="B34" s="36">
        <f t="shared" si="0"/>
        <v>44893</v>
      </c>
      <c r="C34" s="120">
        <f t="shared" si="1"/>
        <v>44893</v>
      </c>
      <c r="D34" s="14"/>
      <c r="E34" s="15"/>
      <c r="F34" s="14"/>
      <c r="G34" s="15"/>
      <c r="H34" s="14"/>
      <c r="I34" s="15"/>
      <c r="J34" s="38">
        <f t="shared" si="2"/>
        <v>0</v>
      </c>
      <c r="K34" s="39">
        <f t="shared" si="2"/>
        <v>0</v>
      </c>
      <c r="L34" s="31"/>
      <c r="M34" s="31"/>
      <c r="N34" s="111"/>
      <c r="O34" s="73" t="s">
        <v>45</v>
      </c>
      <c r="P34" s="76"/>
      <c r="Q34" s="74" t="s">
        <v>46</v>
      </c>
      <c r="R34" s="183"/>
      <c r="S34" s="184"/>
      <c r="T34" s="184"/>
      <c r="U34" s="185"/>
      <c r="V34" s="183"/>
      <c r="W34" s="184"/>
      <c r="X34" s="184"/>
      <c r="Y34" s="184"/>
      <c r="Z34" s="185"/>
      <c r="AA34" s="183"/>
      <c r="AB34" s="184"/>
      <c r="AC34" s="184"/>
      <c r="AD34" s="184"/>
      <c r="AE34" s="185"/>
      <c r="AF34" s="181"/>
      <c r="AG34" s="182"/>
      <c r="AH34" s="182"/>
      <c r="AI34" s="54" t="s">
        <v>40</v>
      </c>
      <c r="AJ34" s="181"/>
      <c r="AK34" s="182"/>
      <c r="AL34" s="182"/>
      <c r="AM34" s="55" t="s">
        <v>44</v>
      </c>
      <c r="AN34" s="31"/>
    </row>
    <row r="35" spans="2:40" ht="18.95" customHeight="1">
      <c r="B35" s="36">
        <f t="shared" si="0"/>
        <v>44894</v>
      </c>
      <c r="C35" s="120">
        <f t="shared" si="1"/>
        <v>44894</v>
      </c>
      <c r="D35" s="14"/>
      <c r="E35" s="15"/>
      <c r="F35" s="14"/>
      <c r="G35" s="15"/>
      <c r="H35" s="14"/>
      <c r="I35" s="15"/>
      <c r="J35" s="38">
        <f t="shared" si="2"/>
        <v>0</v>
      </c>
      <c r="K35" s="39">
        <f t="shared" si="2"/>
        <v>0</v>
      </c>
      <c r="L35" s="31"/>
      <c r="M35" s="31"/>
      <c r="N35" s="111"/>
      <c r="O35" s="73" t="s">
        <v>45</v>
      </c>
      <c r="P35" s="76"/>
      <c r="Q35" s="74" t="s">
        <v>46</v>
      </c>
      <c r="R35" s="183"/>
      <c r="S35" s="184"/>
      <c r="T35" s="184"/>
      <c r="U35" s="185"/>
      <c r="V35" s="183"/>
      <c r="W35" s="184"/>
      <c r="X35" s="184"/>
      <c r="Y35" s="184"/>
      <c r="Z35" s="185"/>
      <c r="AA35" s="183"/>
      <c r="AB35" s="184"/>
      <c r="AC35" s="184"/>
      <c r="AD35" s="184"/>
      <c r="AE35" s="185"/>
      <c r="AF35" s="181"/>
      <c r="AG35" s="182"/>
      <c r="AH35" s="182"/>
      <c r="AI35" s="54" t="s">
        <v>40</v>
      </c>
      <c r="AJ35" s="181"/>
      <c r="AK35" s="182"/>
      <c r="AL35" s="182"/>
      <c r="AM35" s="55" t="s">
        <v>44</v>
      </c>
      <c r="AN35" s="31"/>
    </row>
    <row r="36" spans="2:40" ht="18.95" customHeight="1">
      <c r="B36" s="36">
        <f t="shared" si="0"/>
        <v>44895</v>
      </c>
      <c r="C36" s="120">
        <f t="shared" si="1"/>
        <v>44895</v>
      </c>
      <c r="D36" s="14"/>
      <c r="E36" s="15"/>
      <c r="F36" s="14"/>
      <c r="G36" s="15"/>
      <c r="H36" s="14"/>
      <c r="I36" s="15"/>
      <c r="J36" s="38">
        <f t="shared" si="2"/>
        <v>0</v>
      </c>
      <c r="K36" s="39">
        <f t="shared" si="2"/>
        <v>0</v>
      </c>
      <c r="L36" s="31"/>
      <c r="M36" s="31"/>
      <c r="N36" s="111"/>
      <c r="O36" s="73" t="s">
        <v>45</v>
      </c>
      <c r="P36" s="76"/>
      <c r="Q36" s="74" t="s">
        <v>46</v>
      </c>
      <c r="R36" s="183"/>
      <c r="S36" s="184"/>
      <c r="T36" s="184"/>
      <c r="U36" s="185"/>
      <c r="V36" s="183"/>
      <c r="W36" s="184"/>
      <c r="X36" s="184"/>
      <c r="Y36" s="184"/>
      <c r="Z36" s="185"/>
      <c r="AA36" s="183"/>
      <c r="AB36" s="184"/>
      <c r="AC36" s="184"/>
      <c r="AD36" s="184"/>
      <c r="AE36" s="185"/>
      <c r="AF36" s="181"/>
      <c r="AG36" s="182"/>
      <c r="AH36" s="182"/>
      <c r="AI36" s="54" t="s">
        <v>40</v>
      </c>
      <c r="AJ36" s="181"/>
      <c r="AK36" s="182"/>
      <c r="AL36" s="182"/>
      <c r="AM36" s="55" t="s">
        <v>44</v>
      </c>
      <c r="AN36" s="31"/>
    </row>
    <row r="37" spans="2:40" ht="18.95" customHeight="1">
      <c r="B37" s="36"/>
      <c r="C37" s="37" t="str">
        <f t="shared" ref="C37" si="3">IF(B37="","",TEXT(B37,"aaa"))</f>
        <v/>
      </c>
      <c r="D37" s="16"/>
      <c r="E37" s="17"/>
      <c r="F37" s="16"/>
      <c r="G37" s="17"/>
      <c r="H37" s="16"/>
      <c r="I37" s="17"/>
      <c r="J37" s="58">
        <f t="shared" si="2"/>
        <v>0</v>
      </c>
      <c r="K37" s="59">
        <f t="shared" si="2"/>
        <v>0</v>
      </c>
      <c r="L37" s="31"/>
      <c r="M37" s="31"/>
      <c r="N37" s="111"/>
      <c r="O37" s="73" t="s">
        <v>45</v>
      </c>
      <c r="P37" s="76"/>
      <c r="Q37" s="74" t="s">
        <v>46</v>
      </c>
      <c r="R37" s="183"/>
      <c r="S37" s="184"/>
      <c r="T37" s="184"/>
      <c r="U37" s="185"/>
      <c r="V37" s="183"/>
      <c r="W37" s="184"/>
      <c r="X37" s="184"/>
      <c r="Y37" s="184"/>
      <c r="Z37" s="185"/>
      <c r="AA37" s="183"/>
      <c r="AB37" s="184"/>
      <c r="AC37" s="184"/>
      <c r="AD37" s="184"/>
      <c r="AE37" s="185"/>
      <c r="AF37" s="181"/>
      <c r="AG37" s="182"/>
      <c r="AH37" s="182"/>
      <c r="AI37" s="54" t="s">
        <v>40</v>
      </c>
      <c r="AJ37" s="181"/>
      <c r="AK37" s="182"/>
      <c r="AL37" s="182"/>
      <c r="AM37" s="55" t="s">
        <v>44</v>
      </c>
      <c r="AN37" s="31"/>
    </row>
    <row r="38" spans="2:40" ht="18.95" customHeight="1">
      <c r="B38" s="60" t="s">
        <v>36</v>
      </c>
      <c r="C38" s="61"/>
      <c r="D38" s="62">
        <f>SUM(D7:D37)</f>
        <v>0</v>
      </c>
      <c r="E38" s="63">
        <f t="shared" ref="E38:K38" si="4">SUM(E7:E37)</f>
        <v>0</v>
      </c>
      <c r="F38" s="62">
        <f t="shared" si="4"/>
        <v>0</v>
      </c>
      <c r="G38" s="63">
        <f t="shared" si="4"/>
        <v>0</v>
      </c>
      <c r="H38" s="62">
        <f t="shared" si="4"/>
        <v>0</v>
      </c>
      <c r="I38" s="63">
        <f t="shared" si="4"/>
        <v>0</v>
      </c>
      <c r="J38" s="62">
        <f>SUM(J7:J37)</f>
        <v>0</v>
      </c>
      <c r="K38" s="63">
        <f t="shared" si="4"/>
        <v>0</v>
      </c>
      <c r="L38" s="31"/>
      <c r="M38" s="31"/>
      <c r="N38" s="192" t="s">
        <v>25</v>
      </c>
      <c r="O38" s="193"/>
      <c r="P38" s="193"/>
      <c r="Q38" s="194"/>
      <c r="R38" s="136"/>
      <c r="S38" s="137"/>
      <c r="T38" s="137"/>
      <c r="U38" s="138"/>
      <c r="V38" s="136"/>
      <c r="W38" s="137"/>
      <c r="X38" s="137"/>
      <c r="Y38" s="137"/>
      <c r="Z38" s="138"/>
      <c r="AA38" s="136"/>
      <c r="AB38" s="137"/>
      <c r="AC38" s="137"/>
      <c r="AD38" s="137"/>
      <c r="AE38" s="138"/>
      <c r="AF38" s="190">
        <f>SUM(AF28:AH37)</f>
        <v>0</v>
      </c>
      <c r="AG38" s="191"/>
      <c r="AH38" s="191"/>
      <c r="AI38" s="64" t="s">
        <v>40</v>
      </c>
      <c r="AJ38" s="190">
        <f>SUM(AJ28:AL37)</f>
        <v>0</v>
      </c>
      <c r="AK38" s="191"/>
      <c r="AL38" s="191"/>
      <c r="AM38" s="65" t="s">
        <v>44</v>
      </c>
      <c r="AN38" s="31"/>
    </row>
    <row r="39" spans="2:40" s="69" customFormat="1" ht="18.75" customHeight="1">
      <c r="B39" s="66"/>
      <c r="C39" s="66"/>
      <c r="D39" s="67"/>
      <c r="E39" s="67"/>
      <c r="F39" s="67"/>
      <c r="G39" s="67"/>
      <c r="H39" s="67"/>
      <c r="I39" s="67"/>
      <c r="J39" s="67"/>
      <c r="K39" s="67"/>
      <c r="L39" s="68"/>
      <c r="M39" s="68"/>
      <c r="N39" s="21" t="s">
        <v>13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68"/>
    </row>
    <row r="40" spans="2:40" ht="50.25" customHeight="1">
      <c r="B40" s="70" t="s">
        <v>37</v>
      </c>
      <c r="C40" s="71"/>
      <c r="D40" s="129"/>
      <c r="E40" s="130"/>
      <c r="F40" s="130"/>
      <c r="G40" s="130"/>
      <c r="H40" s="130"/>
      <c r="I40" s="130"/>
      <c r="J40" s="130"/>
      <c r="K40" s="131"/>
      <c r="M40" s="31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31"/>
    </row>
    <row r="41" spans="2:40">
      <c r="M41" s="31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31"/>
    </row>
    <row r="42" spans="2:40">
      <c r="D42" s="20" t="s">
        <v>34</v>
      </c>
    </row>
  </sheetData>
  <sheetProtection sheet="1" objects="1" scenarios="1" selectLockedCells="1"/>
  <mergeCells count="91">
    <mergeCell ref="AJ38:AL38"/>
    <mergeCell ref="D40:K40"/>
    <mergeCell ref="R37:U37"/>
    <mergeCell ref="V37:Z37"/>
    <mergeCell ref="AA37:AE37"/>
    <mergeCell ref="AF37:AH37"/>
    <mergeCell ref="AJ37:AL37"/>
    <mergeCell ref="N38:Q38"/>
    <mergeCell ref="R38:U38"/>
    <mergeCell ref="V38:Z38"/>
    <mergeCell ref="AA38:AE38"/>
    <mergeCell ref="AF38:AH38"/>
    <mergeCell ref="R35:U35"/>
    <mergeCell ref="V35:Z35"/>
    <mergeCell ref="AA35:AE35"/>
    <mergeCell ref="AF35:AH35"/>
    <mergeCell ref="AJ35:AL35"/>
    <mergeCell ref="R36:U36"/>
    <mergeCell ref="V36:Z36"/>
    <mergeCell ref="AA36:AE36"/>
    <mergeCell ref="AF36:AH36"/>
    <mergeCell ref="AJ36:AL36"/>
    <mergeCell ref="R33:U33"/>
    <mergeCell ref="V33:Z33"/>
    <mergeCell ref="AA33:AE33"/>
    <mergeCell ref="AF33:AH33"/>
    <mergeCell ref="AJ33:AL33"/>
    <mergeCell ref="R34:U34"/>
    <mergeCell ref="V34:Z34"/>
    <mergeCell ref="AA34:AE34"/>
    <mergeCell ref="AF34:AH34"/>
    <mergeCell ref="AJ34:AL34"/>
    <mergeCell ref="R31:U31"/>
    <mergeCell ref="V31:Z31"/>
    <mergeCell ref="AA31:AE31"/>
    <mergeCell ref="AF31:AH31"/>
    <mergeCell ref="AJ31:AL31"/>
    <mergeCell ref="R32:U32"/>
    <mergeCell ref="V32:Z32"/>
    <mergeCell ref="AA32:AE32"/>
    <mergeCell ref="AF32:AH32"/>
    <mergeCell ref="AJ32:AL32"/>
    <mergeCell ref="R29:U29"/>
    <mergeCell ref="V29:Z29"/>
    <mergeCell ref="AA29:AE29"/>
    <mergeCell ref="AF29:AH29"/>
    <mergeCell ref="AJ29:AL29"/>
    <mergeCell ref="R30:U30"/>
    <mergeCell ref="V30:Z30"/>
    <mergeCell ref="AA30:AE30"/>
    <mergeCell ref="AF30:AH30"/>
    <mergeCell ref="AJ30:AL30"/>
    <mergeCell ref="N26:AM26"/>
    <mergeCell ref="AJ27:AM27"/>
    <mergeCell ref="R28:U28"/>
    <mergeCell ref="V28:Z28"/>
    <mergeCell ref="AA28:AE28"/>
    <mergeCell ref="AF28:AH28"/>
    <mergeCell ref="AJ28:AL28"/>
    <mergeCell ref="N27:Q27"/>
    <mergeCell ref="R27:U27"/>
    <mergeCell ref="V27:Z27"/>
    <mergeCell ref="AA27:AE27"/>
    <mergeCell ref="AF27:AI27"/>
    <mergeCell ref="N17:Y18"/>
    <mergeCell ref="Z17:AF18"/>
    <mergeCell ref="AG17:AM18"/>
    <mergeCell ref="N19:N24"/>
    <mergeCell ref="O19:S24"/>
    <mergeCell ref="T19:Y20"/>
    <mergeCell ref="Z19:AF20"/>
    <mergeCell ref="AG19:AM20"/>
    <mergeCell ref="T21:Y22"/>
    <mergeCell ref="Z21:AF22"/>
    <mergeCell ref="AG21:AM22"/>
    <mergeCell ref="T23:Y24"/>
    <mergeCell ref="Z23:AF24"/>
    <mergeCell ref="AG23:AM24"/>
    <mergeCell ref="AB9:AM9"/>
    <mergeCell ref="AB10:AM10"/>
    <mergeCell ref="N14:Y14"/>
    <mergeCell ref="Z14:AM14"/>
    <mergeCell ref="N15:Y16"/>
    <mergeCell ref="Z15:AM16"/>
    <mergeCell ref="N1:AM1"/>
    <mergeCell ref="N3:AM3"/>
    <mergeCell ref="B5:B6"/>
    <mergeCell ref="D5:E5"/>
    <mergeCell ref="F5:G5"/>
    <mergeCell ref="H5:I5"/>
    <mergeCell ref="J5:K5"/>
  </mergeCells>
  <phoneticPr fontId="1"/>
  <conditionalFormatting sqref="D40 D7:I37 N28:N37 P28:P37 R28:AH37 AJ28:AL37 Z15:AM24">
    <cfRule type="expression" dxfId="4" priority="1">
      <formula>$D$3=$D$42</formula>
    </cfRule>
  </conditionalFormatting>
  <dataValidations count="1">
    <dataValidation type="list" allowBlank="1" showInputMessage="1" showErrorMessage="1" sqref="D3">
      <formula1>$D$42:$D$43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blackAndWhite="1" r:id="rId1"/>
  <colBreaks count="1" manualBreakCount="1">
    <brk id="12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事業者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集計用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集計用!Print_Area</vt:lpstr>
    </vt:vector>
  </TitlesOfParts>
  <Company>omuta-city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中﨑　司</dc:creator>
  <cp:lastModifiedBy>安陪　昭彦</cp:lastModifiedBy>
  <cp:lastPrinted>2021-08-26T04:56:58Z</cp:lastPrinted>
  <dcterms:created xsi:type="dcterms:W3CDTF">2018-10-31T01:22:25Z</dcterms:created>
  <dcterms:modified xsi:type="dcterms:W3CDTF">2022-04-25T05:13:31Z</dcterms:modified>
</cp:coreProperties>
</file>